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2. Основ. мероприят." sheetId="2" r:id="rId1"/>
  </sheets>
  <calcPr calcId="144525"/>
</workbook>
</file>

<file path=xl/calcChain.xml><?xml version="1.0" encoding="utf-8"?>
<calcChain xmlns="http://schemas.openxmlformats.org/spreadsheetml/2006/main">
  <c r="F41" i="2" l="1"/>
  <c r="Q63" i="2"/>
  <c r="P63" i="2"/>
  <c r="O63" i="2"/>
  <c r="N63" i="2"/>
  <c r="M63" i="2"/>
  <c r="L63" i="2"/>
  <c r="K63" i="2"/>
  <c r="J63" i="2"/>
  <c r="I63" i="2"/>
  <c r="H63" i="2"/>
  <c r="G63" i="2"/>
  <c r="Q62" i="2"/>
  <c r="P62" i="2"/>
  <c r="O62" i="2"/>
  <c r="N62" i="2"/>
  <c r="M62" i="2"/>
  <c r="L62" i="2"/>
  <c r="K62" i="2"/>
  <c r="J62" i="2"/>
  <c r="I62" i="2"/>
  <c r="H62" i="2"/>
  <c r="G62" i="2"/>
  <c r="Q61" i="2"/>
  <c r="P61" i="2"/>
  <c r="O61" i="2"/>
  <c r="N61" i="2"/>
  <c r="M61" i="2"/>
  <c r="L61" i="2"/>
  <c r="K61" i="2"/>
  <c r="J61" i="2"/>
  <c r="I61" i="2"/>
  <c r="H61" i="2"/>
  <c r="G61" i="2"/>
  <c r="Q60" i="2"/>
  <c r="P60" i="2"/>
  <c r="O60" i="2"/>
  <c r="N60" i="2"/>
  <c r="M60" i="2"/>
  <c r="L60" i="2"/>
  <c r="K60" i="2"/>
  <c r="J60" i="2"/>
  <c r="I60" i="2"/>
  <c r="H60" i="2"/>
  <c r="G60" i="2"/>
  <c r="F63" i="2"/>
  <c r="F62" i="2"/>
  <c r="F61" i="2"/>
  <c r="F60" i="2"/>
  <c r="Q42" i="2"/>
  <c r="Q73" i="2" s="1"/>
  <c r="P42" i="2"/>
  <c r="P73" i="2" s="1"/>
  <c r="O42" i="2"/>
  <c r="O73" i="2" s="1"/>
  <c r="N42" i="2"/>
  <c r="N73" i="2" s="1"/>
  <c r="M42" i="2"/>
  <c r="M73" i="2" s="1"/>
  <c r="L42" i="2"/>
  <c r="L73" i="2" s="1"/>
  <c r="K42" i="2"/>
  <c r="K73" i="2" s="1"/>
  <c r="J42" i="2"/>
  <c r="J73" i="2" s="1"/>
  <c r="I42" i="2"/>
  <c r="I73" i="2" s="1"/>
  <c r="H42" i="2"/>
  <c r="H73" i="2" s="1"/>
  <c r="G42" i="2"/>
  <c r="G73" i="2" s="1"/>
  <c r="Q41" i="2"/>
  <c r="Q72" i="2" s="1"/>
  <c r="P41" i="2"/>
  <c r="P72" i="2" s="1"/>
  <c r="O41" i="2"/>
  <c r="O72" i="2" s="1"/>
  <c r="N41" i="2"/>
  <c r="N72" i="2" s="1"/>
  <c r="M41" i="2"/>
  <c r="M72" i="2" s="1"/>
  <c r="L41" i="2"/>
  <c r="L72" i="2" s="1"/>
  <c r="K41" i="2"/>
  <c r="K72" i="2" s="1"/>
  <c r="J41" i="2"/>
  <c r="J72" i="2" s="1"/>
  <c r="I41" i="2"/>
  <c r="I72" i="2" s="1"/>
  <c r="H41" i="2"/>
  <c r="H72" i="2" s="1"/>
  <c r="G41" i="2"/>
  <c r="G72" i="2" s="1"/>
  <c r="Q40" i="2"/>
  <c r="Q71" i="2" s="1"/>
  <c r="P40" i="2"/>
  <c r="P71" i="2" s="1"/>
  <c r="O40" i="2"/>
  <c r="O71" i="2" s="1"/>
  <c r="N40" i="2"/>
  <c r="N71" i="2" s="1"/>
  <c r="M40" i="2"/>
  <c r="M71" i="2" s="1"/>
  <c r="L40" i="2"/>
  <c r="L71" i="2" s="1"/>
  <c r="K40" i="2"/>
  <c r="K71" i="2" s="1"/>
  <c r="J40" i="2"/>
  <c r="J71" i="2" s="1"/>
  <c r="I40" i="2"/>
  <c r="I71" i="2" s="1"/>
  <c r="H40" i="2"/>
  <c r="H71" i="2" s="1"/>
  <c r="G40" i="2"/>
  <c r="G71" i="2" s="1"/>
  <c r="Q39" i="2"/>
  <c r="Q70" i="2" s="1"/>
  <c r="P39" i="2"/>
  <c r="P70" i="2" s="1"/>
  <c r="O39" i="2"/>
  <c r="O70" i="2" s="1"/>
  <c r="N39" i="2"/>
  <c r="N70" i="2" s="1"/>
  <c r="M39" i="2"/>
  <c r="M70" i="2" s="1"/>
  <c r="L39" i="2"/>
  <c r="L70" i="2" s="1"/>
  <c r="K39" i="2"/>
  <c r="K70" i="2" s="1"/>
  <c r="J39" i="2"/>
  <c r="J70" i="2" s="1"/>
  <c r="I39" i="2"/>
  <c r="I70" i="2" s="1"/>
  <c r="H39" i="2"/>
  <c r="H70" i="2" s="1"/>
  <c r="G39" i="2"/>
  <c r="G70" i="2" s="1"/>
  <c r="F42" i="2"/>
  <c r="E42" i="2" s="1"/>
  <c r="F40" i="2"/>
  <c r="F71" i="2" s="1"/>
  <c r="F39" i="2"/>
  <c r="F70" i="2" s="1"/>
  <c r="E94" i="2"/>
  <c r="E93" i="2"/>
  <c r="E92" i="2"/>
  <c r="E91" i="2"/>
  <c r="E89" i="2"/>
  <c r="E88" i="2"/>
  <c r="E87" i="2"/>
  <c r="E86" i="2"/>
  <c r="E83" i="2"/>
  <c r="E82" i="2"/>
  <c r="E81" i="2"/>
  <c r="E68" i="2"/>
  <c r="E67" i="2"/>
  <c r="E66" i="2"/>
  <c r="E65" i="2"/>
  <c r="E58" i="2"/>
  <c r="E57" i="2"/>
  <c r="E56" i="2"/>
  <c r="E55" i="2"/>
  <c r="E53" i="2"/>
  <c r="E52" i="2"/>
  <c r="E51" i="2"/>
  <c r="E50" i="2"/>
  <c r="E47" i="2"/>
  <c r="E46" i="2"/>
  <c r="E45" i="2"/>
  <c r="E44" i="2"/>
  <c r="E37" i="2"/>
  <c r="E36" i="2"/>
  <c r="E35" i="2"/>
  <c r="E34" i="2"/>
  <c r="E32" i="2"/>
  <c r="E31" i="2"/>
  <c r="E30" i="2"/>
  <c r="E29" i="2"/>
  <c r="E27" i="2"/>
  <c r="E26" i="2"/>
  <c r="E25" i="2"/>
  <c r="E24" i="2"/>
  <c r="E22" i="2"/>
  <c r="E21" i="2"/>
  <c r="E20" i="2"/>
  <c r="E19" i="2"/>
  <c r="E17" i="2"/>
  <c r="E16" i="2"/>
  <c r="E15" i="2"/>
  <c r="E14" i="2"/>
  <c r="Q78" i="2"/>
  <c r="P78" i="2"/>
  <c r="O78" i="2"/>
  <c r="N78" i="2"/>
  <c r="M78" i="2"/>
  <c r="L78" i="2"/>
  <c r="K78" i="2"/>
  <c r="J78" i="2"/>
  <c r="I78" i="2"/>
  <c r="H78" i="2"/>
  <c r="G78" i="2"/>
  <c r="F78" i="2"/>
  <c r="Q77" i="2"/>
  <c r="P77" i="2"/>
  <c r="O77" i="2"/>
  <c r="N77" i="2"/>
  <c r="M77" i="2"/>
  <c r="L77" i="2"/>
  <c r="K77" i="2"/>
  <c r="J77" i="2"/>
  <c r="I77" i="2"/>
  <c r="H77" i="2"/>
  <c r="G77" i="2"/>
  <c r="F77" i="2"/>
  <c r="Q76" i="2"/>
  <c r="P76" i="2"/>
  <c r="O76" i="2"/>
  <c r="N76" i="2"/>
  <c r="M76" i="2"/>
  <c r="L76" i="2"/>
  <c r="K76" i="2"/>
  <c r="J76" i="2"/>
  <c r="I76" i="2"/>
  <c r="H76" i="2"/>
  <c r="G76" i="2"/>
  <c r="F76" i="2"/>
  <c r="Q75" i="2"/>
  <c r="P75" i="2"/>
  <c r="O75" i="2"/>
  <c r="N75" i="2"/>
  <c r="M75" i="2"/>
  <c r="L75" i="2"/>
  <c r="K75" i="2"/>
  <c r="J75" i="2"/>
  <c r="I75" i="2"/>
  <c r="H75" i="2"/>
  <c r="G75" i="2"/>
  <c r="F75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Q101" i="2"/>
  <c r="Q100" i="2" s="1"/>
  <c r="P101" i="2"/>
  <c r="O101" i="2"/>
  <c r="N101" i="2"/>
  <c r="N100" i="2" s="1"/>
  <c r="M101" i="2"/>
  <c r="M100" i="2" s="1"/>
  <c r="L101" i="2"/>
  <c r="L100" i="2" s="1"/>
  <c r="K101" i="2"/>
  <c r="J101" i="2"/>
  <c r="I101" i="2"/>
  <c r="I100" i="2" s="1"/>
  <c r="H101" i="2"/>
  <c r="G101" i="2"/>
  <c r="F101" i="2"/>
  <c r="Q109" i="2"/>
  <c r="P109" i="2"/>
  <c r="P99" i="2" s="1"/>
  <c r="O109" i="2"/>
  <c r="N109" i="2"/>
  <c r="M109" i="2"/>
  <c r="L109" i="2"/>
  <c r="L99" i="2" s="1"/>
  <c r="K109" i="2"/>
  <c r="J109" i="2"/>
  <c r="I109" i="2"/>
  <c r="H109" i="2"/>
  <c r="H99" i="2" s="1"/>
  <c r="G109" i="2"/>
  <c r="F109" i="2"/>
  <c r="Q108" i="2"/>
  <c r="P108" i="2"/>
  <c r="P98" i="2" s="1"/>
  <c r="O108" i="2"/>
  <c r="N108" i="2"/>
  <c r="M108" i="2"/>
  <c r="L108" i="2"/>
  <c r="L98" i="2" s="1"/>
  <c r="K108" i="2"/>
  <c r="J108" i="2"/>
  <c r="I108" i="2"/>
  <c r="H108" i="2"/>
  <c r="H98" i="2" s="1"/>
  <c r="G108" i="2"/>
  <c r="F108" i="2"/>
  <c r="Q107" i="2"/>
  <c r="P107" i="2"/>
  <c r="P97" i="2" s="1"/>
  <c r="O107" i="2"/>
  <c r="N107" i="2"/>
  <c r="M107" i="2"/>
  <c r="L107" i="2"/>
  <c r="L97" i="2" s="1"/>
  <c r="K107" i="2"/>
  <c r="J107" i="2"/>
  <c r="I107" i="2"/>
  <c r="H107" i="2"/>
  <c r="G107" i="2"/>
  <c r="F107" i="2"/>
  <c r="Q106" i="2"/>
  <c r="Q105" i="2" s="1"/>
  <c r="P106" i="2"/>
  <c r="P105" i="2" s="1"/>
  <c r="O106" i="2"/>
  <c r="O105" i="2" s="1"/>
  <c r="N106" i="2"/>
  <c r="N105" i="2" s="1"/>
  <c r="M106" i="2"/>
  <c r="M105" i="2" s="1"/>
  <c r="L106" i="2"/>
  <c r="L105" i="2" s="1"/>
  <c r="K106" i="2"/>
  <c r="K105" i="2" s="1"/>
  <c r="J106" i="2"/>
  <c r="J105" i="2" s="1"/>
  <c r="I106" i="2"/>
  <c r="I105" i="2" s="1"/>
  <c r="H106" i="2"/>
  <c r="H105" i="2" s="1"/>
  <c r="G106" i="2"/>
  <c r="G105" i="2" s="1"/>
  <c r="F106" i="2"/>
  <c r="Q90" i="2"/>
  <c r="P90" i="2"/>
  <c r="O90" i="2"/>
  <c r="N90" i="2"/>
  <c r="M90" i="2"/>
  <c r="L90" i="2"/>
  <c r="K90" i="2"/>
  <c r="J90" i="2"/>
  <c r="I90" i="2"/>
  <c r="H90" i="2"/>
  <c r="G90" i="2"/>
  <c r="F90" i="2"/>
  <c r="Q85" i="2"/>
  <c r="P85" i="2"/>
  <c r="O85" i="2"/>
  <c r="N85" i="2"/>
  <c r="M85" i="2"/>
  <c r="L85" i="2"/>
  <c r="K85" i="2"/>
  <c r="J85" i="2"/>
  <c r="I85" i="2"/>
  <c r="H85" i="2"/>
  <c r="G85" i="2"/>
  <c r="F85" i="2"/>
  <c r="Q64" i="2"/>
  <c r="P64" i="2"/>
  <c r="O64" i="2"/>
  <c r="N64" i="2"/>
  <c r="M64" i="2"/>
  <c r="L64" i="2"/>
  <c r="K64" i="2"/>
  <c r="J64" i="2"/>
  <c r="I64" i="2"/>
  <c r="H64" i="2"/>
  <c r="G64" i="2"/>
  <c r="F64" i="2"/>
  <c r="E61" i="2"/>
  <c r="Q54" i="2"/>
  <c r="P54" i="2"/>
  <c r="O54" i="2"/>
  <c r="N54" i="2"/>
  <c r="M54" i="2"/>
  <c r="L54" i="2"/>
  <c r="K54" i="2"/>
  <c r="J54" i="2"/>
  <c r="I54" i="2"/>
  <c r="H54" i="2"/>
  <c r="G54" i="2"/>
  <c r="F54" i="2"/>
  <c r="Q49" i="2"/>
  <c r="P49" i="2"/>
  <c r="O49" i="2"/>
  <c r="N49" i="2"/>
  <c r="M49" i="2"/>
  <c r="L49" i="2"/>
  <c r="K49" i="2"/>
  <c r="J49" i="2"/>
  <c r="I49" i="2"/>
  <c r="H49" i="2"/>
  <c r="G49" i="2"/>
  <c r="F49" i="2"/>
  <c r="Q43" i="2"/>
  <c r="P43" i="2"/>
  <c r="O43" i="2"/>
  <c r="N43" i="2"/>
  <c r="M43" i="2"/>
  <c r="L43" i="2"/>
  <c r="K43" i="2"/>
  <c r="J43" i="2"/>
  <c r="I43" i="2"/>
  <c r="H43" i="2"/>
  <c r="G43" i="2"/>
  <c r="F43" i="2"/>
  <c r="L38" i="2"/>
  <c r="Q33" i="2"/>
  <c r="P33" i="2"/>
  <c r="O33" i="2"/>
  <c r="N33" i="2"/>
  <c r="M33" i="2"/>
  <c r="L33" i="2"/>
  <c r="K33" i="2"/>
  <c r="J33" i="2"/>
  <c r="I33" i="2"/>
  <c r="H33" i="2"/>
  <c r="G33" i="2"/>
  <c r="F33" i="2"/>
  <c r="Q28" i="2"/>
  <c r="P28" i="2"/>
  <c r="O28" i="2"/>
  <c r="N28" i="2"/>
  <c r="M28" i="2"/>
  <c r="L28" i="2"/>
  <c r="K28" i="2"/>
  <c r="J28" i="2"/>
  <c r="I28" i="2"/>
  <c r="H28" i="2"/>
  <c r="G28" i="2"/>
  <c r="F28" i="2"/>
  <c r="Q23" i="2"/>
  <c r="P23" i="2"/>
  <c r="O23" i="2"/>
  <c r="N23" i="2"/>
  <c r="M23" i="2"/>
  <c r="L23" i="2"/>
  <c r="K23" i="2"/>
  <c r="J23" i="2"/>
  <c r="I23" i="2"/>
  <c r="H23" i="2"/>
  <c r="G23" i="2"/>
  <c r="F23" i="2"/>
  <c r="Q13" i="2"/>
  <c r="P13" i="2"/>
  <c r="O13" i="2"/>
  <c r="N13" i="2"/>
  <c r="M13" i="2"/>
  <c r="L13" i="2"/>
  <c r="K13" i="2"/>
  <c r="J13" i="2"/>
  <c r="I13" i="2"/>
  <c r="H13" i="2"/>
  <c r="G13" i="2"/>
  <c r="F13" i="2"/>
  <c r="Q18" i="2"/>
  <c r="P18" i="2"/>
  <c r="O18" i="2"/>
  <c r="N18" i="2"/>
  <c r="M18" i="2"/>
  <c r="L18" i="2"/>
  <c r="K18" i="2"/>
  <c r="J18" i="2"/>
  <c r="I18" i="2"/>
  <c r="H18" i="2"/>
  <c r="G18" i="2"/>
  <c r="F18" i="2"/>
  <c r="E64" i="2" l="1"/>
  <c r="E85" i="2"/>
  <c r="E90" i="2"/>
  <c r="E106" i="2"/>
  <c r="E107" i="2"/>
  <c r="E109" i="2"/>
  <c r="E104" i="2"/>
  <c r="E75" i="2"/>
  <c r="F72" i="2"/>
  <c r="E43" i="2"/>
  <c r="E76" i="2"/>
  <c r="E77" i="2"/>
  <c r="E78" i="2"/>
  <c r="E60" i="2"/>
  <c r="E28" i="2"/>
  <c r="E33" i="2"/>
  <c r="F73" i="2"/>
  <c r="E63" i="2"/>
  <c r="E62" i="2"/>
  <c r="I38" i="2"/>
  <c r="M38" i="2"/>
  <c r="Q38" i="2"/>
  <c r="E18" i="2"/>
  <c r="E39" i="2"/>
  <c r="F100" i="2"/>
  <c r="E23" i="2"/>
  <c r="E108" i="2"/>
  <c r="G38" i="2"/>
  <c r="E103" i="2"/>
  <c r="G100" i="2"/>
  <c r="P100" i="2"/>
  <c r="P38" i="2"/>
  <c r="O38" i="2"/>
  <c r="O100" i="2"/>
  <c r="K100" i="2"/>
  <c r="K38" i="2"/>
  <c r="H38" i="2"/>
  <c r="H97" i="2"/>
  <c r="H100" i="2"/>
  <c r="E13" i="2"/>
  <c r="E40" i="2"/>
  <c r="E102" i="2"/>
  <c r="E101" i="2"/>
  <c r="E41" i="2"/>
  <c r="G97" i="2"/>
  <c r="K97" i="2"/>
  <c r="O97" i="2"/>
  <c r="G98" i="2"/>
  <c r="K98" i="2"/>
  <c r="O98" i="2"/>
  <c r="G99" i="2"/>
  <c r="K99" i="2"/>
  <c r="O99" i="2"/>
  <c r="F96" i="2"/>
  <c r="J96" i="2"/>
  <c r="N96" i="2"/>
  <c r="F97" i="2"/>
  <c r="J97" i="2"/>
  <c r="N97" i="2"/>
  <c r="F98" i="2"/>
  <c r="J98" i="2"/>
  <c r="N98" i="2"/>
  <c r="F99" i="2"/>
  <c r="J99" i="2"/>
  <c r="N99" i="2"/>
  <c r="I97" i="2"/>
  <c r="M97" i="2"/>
  <c r="Q97" i="2"/>
  <c r="I98" i="2"/>
  <c r="M98" i="2"/>
  <c r="Q98" i="2"/>
  <c r="I99" i="2"/>
  <c r="M99" i="2"/>
  <c r="Q99" i="2"/>
  <c r="I96" i="2"/>
  <c r="M96" i="2"/>
  <c r="Q96" i="2"/>
  <c r="H96" i="2"/>
  <c r="H95" i="2" s="1"/>
  <c r="L96" i="2"/>
  <c r="L95" i="2" s="1"/>
  <c r="P96" i="2"/>
  <c r="P95" i="2" s="1"/>
  <c r="J100" i="2"/>
  <c r="G96" i="2"/>
  <c r="K96" i="2"/>
  <c r="O96" i="2"/>
  <c r="I74" i="2"/>
  <c r="I84" i="2" s="1"/>
  <c r="I80" i="2" s="1"/>
  <c r="G74" i="2"/>
  <c r="G84" i="2" s="1"/>
  <c r="F74" i="2"/>
  <c r="F84" i="2" s="1"/>
  <c r="N74" i="2"/>
  <c r="N84" i="2" s="1"/>
  <c r="N80" i="2" s="1"/>
  <c r="M74" i="2"/>
  <c r="M84" i="2" s="1"/>
  <c r="M80" i="2" s="1"/>
  <c r="Q74" i="2"/>
  <c r="Q84" i="2" s="1"/>
  <c r="Q80" i="2" s="1"/>
  <c r="K74" i="2"/>
  <c r="K84" i="2" s="1"/>
  <c r="K80" i="2" s="1"/>
  <c r="J74" i="2"/>
  <c r="J84" i="2" s="1"/>
  <c r="J80" i="2" s="1"/>
  <c r="G59" i="2"/>
  <c r="H74" i="2"/>
  <c r="H84" i="2" s="1"/>
  <c r="H80" i="2" s="1"/>
  <c r="L74" i="2"/>
  <c r="L84" i="2" s="1"/>
  <c r="L80" i="2" s="1"/>
  <c r="P74" i="2"/>
  <c r="P84" i="2" s="1"/>
  <c r="P80" i="2" s="1"/>
  <c r="O59" i="2"/>
  <c r="O74" i="2"/>
  <c r="O84" i="2" s="1"/>
  <c r="O80" i="2" s="1"/>
  <c r="F105" i="2"/>
  <c r="E54" i="2"/>
  <c r="F38" i="2"/>
  <c r="J38" i="2"/>
  <c r="N38" i="2"/>
  <c r="H59" i="2"/>
  <c r="L59" i="2"/>
  <c r="P59" i="2"/>
  <c r="K59" i="2"/>
  <c r="F59" i="2"/>
  <c r="J59" i="2"/>
  <c r="N59" i="2"/>
  <c r="I59" i="2"/>
  <c r="M59" i="2"/>
  <c r="Q59" i="2"/>
  <c r="E49" i="2"/>
  <c r="G69" i="2" l="1"/>
  <c r="E72" i="2"/>
  <c r="E97" i="2"/>
  <c r="E100" i="2"/>
  <c r="F80" i="2"/>
  <c r="E84" i="2"/>
  <c r="E80" i="2" s="1"/>
  <c r="E96" i="2"/>
  <c r="E38" i="2"/>
  <c r="E71" i="2"/>
  <c r="E73" i="2"/>
  <c r="E99" i="2"/>
  <c r="E70" i="2"/>
  <c r="E98" i="2"/>
  <c r="K95" i="2"/>
  <c r="I95" i="2"/>
  <c r="O95" i="2"/>
  <c r="N95" i="2"/>
  <c r="M95" i="2"/>
  <c r="F69" i="2"/>
  <c r="Q95" i="2"/>
  <c r="F95" i="2"/>
  <c r="L69" i="2"/>
  <c r="G95" i="2"/>
  <c r="J95" i="2"/>
  <c r="G80" i="2"/>
  <c r="N69" i="2"/>
  <c r="O69" i="2"/>
  <c r="Q69" i="2"/>
  <c r="E105" i="2"/>
  <c r="E74" i="2"/>
  <c r="K69" i="2"/>
  <c r="J69" i="2"/>
  <c r="P69" i="2"/>
  <c r="M69" i="2"/>
  <c r="E59" i="2"/>
  <c r="H69" i="2"/>
  <c r="I69" i="2"/>
  <c r="E95" i="2" l="1"/>
  <c r="E69" i="2"/>
</calcChain>
</file>

<file path=xl/sharedStrings.xml><?xml version="1.0" encoding="utf-8"?>
<sst xmlns="http://schemas.openxmlformats.org/spreadsheetml/2006/main" count="159" uniqueCount="58">
  <si>
    <t>№ основного мероприятия</t>
  </si>
  <si>
    <t>Основное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</si>
  <si>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</si>
  <si>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</si>
  <si>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Всего</t>
  </si>
  <si>
    <t>Финансовые затраты на реализацию (рублей)</t>
  </si>
  <si>
    <t>2019 г.</t>
  </si>
  <si>
    <t>2020 г.</t>
  </si>
  <si>
    <t>2021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</si>
  <si>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</si>
  <si>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</si>
  <si>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</si>
  <si>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</si>
  <si>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</si>
  <si>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</si>
  <si>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</si>
  <si>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</si>
  <si>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</si>
  <si>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</si>
  <si>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</si>
  <si>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</si>
  <si>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</si>
  <si>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1.1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</si>
  <si>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</si>
  <si>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Всего по муниципальной программе:</t>
  </si>
  <si>
    <t>В том числе: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</si>
  <si>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</si>
  <si>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</si>
  <si>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объкты муниципальной собственности по проектам, портфелям проектов автономного округа)</t>
  </si>
  <si>
    <t>1.2</t>
  </si>
  <si>
    <t>Подпрограмма 1 «Организация бюджетного процесса в городе Покачи»</t>
  </si>
  <si>
    <t>Итого по подпрограмме 1</t>
  </si>
  <si>
    <t>1.3</t>
  </si>
  <si>
    <t>Подпрограмма 2 «Управление муниципальным долгом города Покачи»</t>
  </si>
  <si>
    <t>2.1</t>
  </si>
  <si>
    <t>2.2</t>
  </si>
  <si>
    <t>Итого по подпрограмме 2</t>
  </si>
  <si>
    <t>Комитет финансов администрации города Покачи</t>
  </si>
  <si>
    <t>1.4</t>
  </si>
  <si>
    <t>Глава города Покачи</t>
  </si>
  <si>
    <t>1.5</t>
  </si>
  <si>
    <t>Муниципальное учреждение «Центр по бухгалтерскому и экономическому обслуживанию».</t>
  </si>
  <si>
    <t>1.6</t>
  </si>
  <si>
    <t>Организация  планирования, создание условий для исполнения бюджета города Покачи, формирование отчетности о его исполнении
(ц.п.1)</t>
  </si>
  <si>
    <t>Обеспечение деятельности органов местного самоуправления города Покачи (за исключением ОМС осуществляющие отдельные переданные государственные полномочия)
(ц.п.1)
.</t>
  </si>
  <si>
    <t>Обеспечение деятельности органов местного самоуправления осуществляющие отдельные переданные государственные полномочия
(ц.п.2)</t>
  </si>
  <si>
    <t>Обеспечение деятельности муниципального учреждения «Центр по бухгалтерскому и экономическому обслуживанию»
(ц.п.2)</t>
  </si>
  <si>
    <t>Обеспечение условий для предоставления дополнительных гарантий и компенсаций утвержденных решением Думы города Покачи о бюджете города Покачи
(ц.п.5)</t>
  </si>
  <si>
    <t xml:space="preserve">Формирование в бюджете города Покачи резервного фонда администрации города в соответствии с требованиями Бюджетного кодекса Российской Федерации
(ц.п.6)
</t>
  </si>
  <si>
    <t>Обслуживание муниципального долга города Покачи
(ц.п.3)</t>
  </si>
  <si>
    <t>Мониторинг состояния муниципального долга
(ц.п.4)</t>
  </si>
  <si>
    <t>Ответственный исполнитель (комитет финансов администрации города Покачи)</t>
  </si>
  <si>
    <t>Соисполнитель  (муниципальное учреждение «Центр по бухгалтерскому и экономическому обслуживанию»)</t>
  </si>
  <si>
    <t>Инвестиции в объекты муниципальной собственности</t>
  </si>
  <si>
    <t>Прочие расходы</t>
  </si>
  <si>
    <t>Перечень основных мероприятий муниципальной программы "Управление муниципальными финансами города Покачи на 2019-2030 годы"</t>
  </si>
  <si>
    <t>2022 г.</t>
  </si>
  <si>
    <t>Приложение 2
к постановлению администрации
города Покачи
от 06.06.2019№ 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</si>
</sst>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0" fillId="0" borderId="0" xfId="0" applyFill="1"/>
    <xf numFmtId="4" fontId="1" fillId="0" borderId="0" xfId="0" applyNumberFormat="1" applyFont="1" applyFill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4" fontId="5" fillId="0" borderId="1" xfId="1" applyNumberFormat="1" applyFont="1" applyFill="1" applyBorder="1" applyAlignment="1"/>
    <xf numFmtId="0" fontId="3" fillId="0" borderId="1" xfId="0" applyFont="1" applyFill="1" applyBorder="1" applyAlignment="1">
      <alignment wrapText="1"/>
    </xf>
    <xf numFmtId="4" fontId="3" fillId="0" borderId="1" xfId="1" applyNumberFormat="1" applyFont="1" applyFill="1" applyBorder="1" applyAlignment="1"/>
    <xf numFmtId="43" fontId="5" fillId="0" borderId="1" xfId="1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6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1"/>
  <sheetViews>
    <sheetView tabSelected="1" topLeftCell="H1" zoomScale="70" zoomScaleNormal="70" workbookViewId="0">
      <selection activeCell="O1" sqref="O1:Q1"/>
    </sheetView>
  </sheetViews>
  <sheetFormatPr defaultColWidth="9.109375" defaultRowHeight="14.4" x14ac:dyDescent="0.3"/>
  <cols>
    <col min="1" max="1" width="14.44140625" style="3" customWidth="1"/>
    <col min="2" max="2" width="27" style="3" customWidth="1"/>
    <col min="3" max="3" width="25.109375" style="3" customWidth="1"/>
    <col min="4" max="4" width="18.44140625" style="3" customWidth="1"/>
    <col min="5" max="5" width="22.44140625" style="3" customWidth="1"/>
    <col min="6" max="17" width="20.33203125" style="3" customWidth="1"/>
    <col min="18" max="20" width="9.109375" style="3"/>
    <col min="21" max="21" width="30.6640625" style="3" customWidth="1"/>
    <col min="22" max="16384" width="9.109375" style="3"/>
  </cols>
  <sheetData>
    <row r="1" spans="1:17" s="1" customFormat="1" ht="90" customHeight="1" x14ac:dyDescent="0.25">
      <c r="O1" s="17" t="s">
        <v>57</v>
      </c>
      <c r="P1" s="18"/>
      <c r="Q1" s="18"/>
    </row>
    <row r="2" spans="1:17" s="1" customFormat="1" ht="27.75" customHeight="1" x14ac:dyDescent="0.35">
      <c r="A2" s="46" t="s">
        <v>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s="1" customFormat="1" ht="59.25" customHeight="1" x14ac:dyDescent="0.25">
      <c r="A3" s="47" t="s">
        <v>0</v>
      </c>
      <c r="B3" s="47" t="s">
        <v>1</v>
      </c>
      <c r="C3" s="47" t="s">
        <v>2</v>
      </c>
      <c r="D3" s="47" t="s">
        <v>3</v>
      </c>
      <c r="E3" s="47" t="s">
        <v>5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1" customFormat="1" ht="18" x14ac:dyDescent="0.25">
      <c r="A4" s="47"/>
      <c r="B4" s="47"/>
      <c r="C4" s="47"/>
      <c r="D4" s="47"/>
      <c r="E4" s="48" t="s">
        <v>4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1" customFormat="1" ht="24" customHeight="1" x14ac:dyDescent="0.25">
      <c r="A5" s="47"/>
      <c r="B5" s="47"/>
      <c r="C5" s="47"/>
      <c r="D5" s="47"/>
      <c r="E5" s="48"/>
      <c r="F5" s="7" t="s">
        <v>6</v>
      </c>
      <c r="G5" s="7" t="s">
        <v>7</v>
      </c>
      <c r="H5" s="7" t="s">
        <v>8</v>
      </c>
      <c r="I5" s="7" t="s">
        <v>56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</row>
    <row r="6" spans="1:17" s="1" customFormat="1" ht="24" customHeight="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</row>
    <row r="7" spans="1:17" s="1" customFormat="1" ht="18" x14ac:dyDescent="0.35">
      <c r="A7" s="29" t="s">
        <v>30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s="2" customFormat="1" ht="32.25" customHeight="1" x14ac:dyDescent="0.35">
      <c r="A8" s="30" t="s">
        <v>22</v>
      </c>
      <c r="B8" s="33" t="s">
        <v>43</v>
      </c>
      <c r="C8" s="33" t="s">
        <v>37</v>
      </c>
      <c r="D8" s="8" t="s">
        <v>17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</row>
    <row r="9" spans="1:17" s="2" customFormat="1" ht="32.25" customHeight="1" x14ac:dyDescent="0.35">
      <c r="A9" s="31"/>
      <c r="B9" s="34"/>
      <c r="C9" s="34"/>
      <c r="D9" s="10" t="s">
        <v>18</v>
      </c>
      <c r="E9" s="9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</row>
    <row r="10" spans="1:17" s="2" customFormat="1" ht="32.25" customHeight="1" x14ac:dyDescent="0.35">
      <c r="A10" s="31"/>
      <c r="B10" s="34"/>
      <c r="C10" s="34"/>
      <c r="D10" s="10" t="s">
        <v>19</v>
      </c>
      <c r="E10" s="9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s="2" customFormat="1" ht="32.25" customHeight="1" x14ac:dyDescent="0.35">
      <c r="A11" s="31"/>
      <c r="B11" s="34"/>
      <c r="C11" s="34"/>
      <c r="D11" s="10" t="s">
        <v>20</v>
      </c>
      <c r="E11" s="9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s="2" customFormat="1" ht="33" customHeight="1" x14ac:dyDescent="0.35">
      <c r="A12" s="32"/>
      <c r="B12" s="35"/>
      <c r="C12" s="35"/>
      <c r="D12" s="10" t="s">
        <v>21</v>
      </c>
      <c r="E12" s="9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s="2" customFormat="1" ht="32.25" customHeight="1" x14ac:dyDescent="0.35">
      <c r="A13" s="30" t="s">
        <v>29</v>
      </c>
      <c r="B13" s="33" t="s">
        <v>44</v>
      </c>
      <c r="C13" s="33" t="s">
        <v>37</v>
      </c>
      <c r="D13" s="8" t="s">
        <v>17</v>
      </c>
      <c r="E13" s="9">
        <f t="shared" ref="E13:E45" si="0">F13+G13+H13+I13+J13+K13+L13+M13+N13+O13+P13+Q13</f>
        <v>1817770476.3900003</v>
      </c>
      <c r="F13" s="9">
        <f t="shared" ref="F13:Q13" si="1">F14+F15+F16+F17</f>
        <v>157405416.65000001</v>
      </c>
      <c r="G13" s="9">
        <f t="shared" si="1"/>
        <v>150942278.15000001</v>
      </c>
      <c r="H13" s="9">
        <f t="shared" si="1"/>
        <v>150942278.15000001</v>
      </c>
      <c r="I13" s="9">
        <f t="shared" si="1"/>
        <v>150942278.16</v>
      </c>
      <c r="J13" s="9">
        <f t="shared" si="1"/>
        <v>150942278.16</v>
      </c>
      <c r="K13" s="9">
        <f t="shared" si="1"/>
        <v>150942278.16</v>
      </c>
      <c r="L13" s="9">
        <f t="shared" si="1"/>
        <v>150942278.16</v>
      </c>
      <c r="M13" s="9">
        <f t="shared" si="1"/>
        <v>150942278.16</v>
      </c>
      <c r="N13" s="9">
        <f t="shared" si="1"/>
        <v>150942278.16</v>
      </c>
      <c r="O13" s="9">
        <f t="shared" si="1"/>
        <v>150942278.16</v>
      </c>
      <c r="P13" s="9">
        <f t="shared" si="1"/>
        <v>150942278.16</v>
      </c>
      <c r="Q13" s="9">
        <f t="shared" si="1"/>
        <v>150942278.16</v>
      </c>
    </row>
    <row r="14" spans="1:17" s="2" customFormat="1" ht="32.25" customHeight="1" x14ac:dyDescent="0.35">
      <c r="A14" s="31"/>
      <c r="B14" s="34"/>
      <c r="C14" s="34"/>
      <c r="D14" s="10" t="s">
        <v>18</v>
      </c>
      <c r="E14" s="9">
        <f t="shared" si="0"/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s="2" customFormat="1" ht="32.25" customHeight="1" x14ac:dyDescent="0.35">
      <c r="A15" s="31"/>
      <c r="B15" s="34"/>
      <c r="C15" s="34"/>
      <c r="D15" s="10" t="s">
        <v>19</v>
      </c>
      <c r="E15" s="9">
        <f t="shared" si="0"/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s="2" customFormat="1" ht="32.25" customHeight="1" x14ac:dyDescent="0.35">
      <c r="A16" s="31"/>
      <c r="B16" s="34"/>
      <c r="C16" s="34"/>
      <c r="D16" s="10" t="s">
        <v>20</v>
      </c>
      <c r="E16" s="9">
        <f t="shared" si="0"/>
        <v>1817770476.3900003</v>
      </c>
      <c r="F16" s="11">
        <v>157405416.65000001</v>
      </c>
      <c r="G16" s="11">
        <v>150942278.15000001</v>
      </c>
      <c r="H16" s="11">
        <v>150942278.15000001</v>
      </c>
      <c r="I16" s="11">
        <v>150942278.16</v>
      </c>
      <c r="J16" s="11">
        <v>150942278.16</v>
      </c>
      <c r="K16" s="11">
        <v>150942278.16</v>
      </c>
      <c r="L16" s="11">
        <v>150942278.16</v>
      </c>
      <c r="M16" s="11">
        <v>150942278.16</v>
      </c>
      <c r="N16" s="11">
        <v>150942278.16</v>
      </c>
      <c r="O16" s="11">
        <v>150942278.16</v>
      </c>
      <c r="P16" s="11">
        <v>150942278.16</v>
      </c>
      <c r="Q16" s="11">
        <v>150942278.16</v>
      </c>
    </row>
    <row r="17" spans="1:17" s="2" customFormat="1" ht="33" customHeight="1" x14ac:dyDescent="0.35">
      <c r="A17" s="32"/>
      <c r="B17" s="35"/>
      <c r="C17" s="35"/>
      <c r="D17" s="10" t="s">
        <v>21</v>
      </c>
      <c r="E17" s="9">
        <f t="shared" si="0"/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s="2" customFormat="1" ht="34.5" customHeight="1" x14ac:dyDescent="0.35">
      <c r="A18" s="30" t="s">
        <v>32</v>
      </c>
      <c r="B18" s="33" t="s">
        <v>45</v>
      </c>
      <c r="C18" s="33" t="s">
        <v>37</v>
      </c>
      <c r="D18" s="8" t="s">
        <v>17</v>
      </c>
      <c r="E18" s="12">
        <f t="shared" si="0"/>
        <v>50575639.689999998</v>
      </c>
      <c r="F18" s="9">
        <f t="shared" ref="F18:Q18" si="2">F19+F20+F21+F22</f>
        <v>17631839.690000001</v>
      </c>
      <c r="G18" s="9">
        <f t="shared" si="2"/>
        <v>16487900</v>
      </c>
      <c r="H18" s="9">
        <f t="shared" si="2"/>
        <v>16455900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  <c r="P18" s="9">
        <f t="shared" si="2"/>
        <v>0</v>
      </c>
      <c r="Q18" s="9">
        <f t="shared" si="2"/>
        <v>0</v>
      </c>
    </row>
    <row r="19" spans="1:17" s="2" customFormat="1" ht="34.5" customHeight="1" x14ac:dyDescent="0.35">
      <c r="A19" s="31"/>
      <c r="B19" s="34"/>
      <c r="C19" s="34"/>
      <c r="D19" s="10" t="s">
        <v>18</v>
      </c>
      <c r="E19" s="12">
        <f t="shared" si="0"/>
        <v>13807800</v>
      </c>
      <c r="F19" s="11">
        <v>4630300</v>
      </c>
      <c r="G19" s="11">
        <v>4610100</v>
      </c>
      <c r="H19" s="11">
        <v>4567400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pans="1:17" s="2" customFormat="1" ht="34.5" customHeight="1" x14ac:dyDescent="0.35">
      <c r="A20" s="31"/>
      <c r="B20" s="34"/>
      <c r="C20" s="34"/>
      <c r="D20" s="10" t="s">
        <v>19</v>
      </c>
      <c r="E20" s="12">
        <f t="shared" si="0"/>
        <v>35629900</v>
      </c>
      <c r="F20" s="11">
        <v>11863600</v>
      </c>
      <c r="G20" s="11">
        <v>11877800</v>
      </c>
      <c r="H20" s="11">
        <v>11888500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s="2" customFormat="1" ht="34.5" customHeight="1" x14ac:dyDescent="0.35">
      <c r="A21" s="31"/>
      <c r="B21" s="34"/>
      <c r="C21" s="34"/>
      <c r="D21" s="10" t="s">
        <v>20</v>
      </c>
      <c r="E21" s="9">
        <f t="shared" si="0"/>
        <v>1137939.69</v>
      </c>
      <c r="F21" s="11">
        <v>1137939.69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s="2" customFormat="1" ht="34.5" customHeight="1" x14ac:dyDescent="0.35">
      <c r="A22" s="32"/>
      <c r="B22" s="35"/>
      <c r="C22" s="35"/>
      <c r="D22" s="10" t="s">
        <v>21</v>
      </c>
      <c r="E22" s="9">
        <f t="shared" si="0"/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</row>
    <row r="23" spans="1:17" s="2" customFormat="1" ht="34.5" customHeight="1" x14ac:dyDescent="0.35">
      <c r="A23" s="30" t="s">
        <v>38</v>
      </c>
      <c r="B23" s="33" t="s">
        <v>46</v>
      </c>
      <c r="C23" s="33" t="s">
        <v>41</v>
      </c>
      <c r="D23" s="8" t="s">
        <v>17</v>
      </c>
      <c r="E23" s="9">
        <f t="shared" si="0"/>
        <v>375513451.94999999</v>
      </c>
      <c r="F23" s="9">
        <f t="shared" ref="F23:Q23" si="3">F24+F25+F26+F27</f>
        <v>40722863.950000003</v>
      </c>
      <c r="G23" s="9">
        <f t="shared" si="3"/>
        <v>30435508</v>
      </c>
      <c r="H23" s="9">
        <f t="shared" si="3"/>
        <v>30435508</v>
      </c>
      <c r="I23" s="9">
        <f t="shared" si="3"/>
        <v>30435508</v>
      </c>
      <c r="J23" s="9">
        <f t="shared" si="3"/>
        <v>30435508</v>
      </c>
      <c r="K23" s="9">
        <f t="shared" si="3"/>
        <v>30435508</v>
      </c>
      <c r="L23" s="9">
        <f t="shared" si="3"/>
        <v>30435508</v>
      </c>
      <c r="M23" s="9">
        <f t="shared" si="3"/>
        <v>30435508</v>
      </c>
      <c r="N23" s="9">
        <f t="shared" si="3"/>
        <v>30435508</v>
      </c>
      <c r="O23" s="9">
        <f t="shared" si="3"/>
        <v>30435508</v>
      </c>
      <c r="P23" s="9">
        <f t="shared" si="3"/>
        <v>30435508</v>
      </c>
      <c r="Q23" s="9">
        <f t="shared" si="3"/>
        <v>30435508</v>
      </c>
    </row>
    <row r="24" spans="1:17" s="2" customFormat="1" ht="34.5" customHeight="1" x14ac:dyDescent="0.35">
      <c r="A24" s="31"/>
      <c r="B24" s="34"/>
      <c r="C24" s="34"/>
      <c r="D24" s="10" t="s">
        <v>18</v>
      </c>
      <c r="E24" s="9">
        <f t="shared" si="0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s="2" customFormat="1" ht="34.5" customHeight="1" x14ac:dyDescent="0.35">
      <c r="A25" s="31"/>
      <c r="B25" s="34"/>
      <c r="C25" s="34"/>
      <c r="D25" s="10" t="s">
        <v>19</v>
      </c>
      <c r="E25" s="9">
        <f t="shared" si="0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s="2" customFormat="1" ht="34.5" customHeight="1" x14ac:dyDescent="0.35">
      <c r="A26" s="31"/>
      <c r="B26" s="34"/>
      <c r="C26" s="34"/>
      <c r="D26" s="10" t="s">
        <v>20</v>
      </c>
      <c r="E26" s="9">
        <f t="shared" si="0"/>
        <v>375513451.94999999</v>
      </c>
      <c r="F26" s="11">
        <v>40722863.950000003</v>
      </c>
      <c r="G26" s="11">
        <v>30435508</v>
      </c>
      <c r="H26" s="11">
        <v>30435508</v>
      </c>
      <c r="I26" s="11">
        <v>30435508</v>
      </c>
      <c r="J26" s="11">
        <v>30435508</v>
      </c>
      <c r="K26" s="11">
        <v>30435508</v>
      </c>
      <c r="L26" s="11">
        <v>30435508</v>
      </c>
      <c r="M26" s="11">
        <v>30435508</v>
      </c>
      <c r="N26" s="11">
        <v>30435508</v>
      </c>
      <c r="O26" s="11">
        <v>30435508</v>
      </c>
      <c r="P26" s="11">
        <v>30435508</v>
      </c>
      <c r="Q26" s="11">
        <v>30435508</v>
      </c>
    </row>
    <row r="27" spans="1:17" s="2" customFormat="1" ht="34.5" customHeight="1" x14ac:dyDescent="0.35">
      <c r="A27" s="32"/>
      <c r="B27" s="35"/>
      <c r="C27" s="35"/>
      <c r="D27" s="10" t="s">
        <v>21</v>
      </c>
      <c r="E27" s="9">
        <f t="shared" si="0"/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s="2" customFormat="1" ht="34.5" customHeight="1" x14ac:dyDescent="0.35">
      <c r="A28" s="30" t="s">
        <v>40</v>
      </c>
      <c r="B28" s="33" t="s">
        <v>47</v>
      </c>
      <c r="C28" s="33" t="s">
        <v>37</v>
      </c>
      <c r="D28" s="8" t="s">
        <v>17</v>
      </c>
      <c r="E28" s="9">
        <f t="shared" si="0"/>
        <v>228284440.24000001</v>
      </c>
      <c r="F28" s="9">
        <f t="shared" ref="F28" si="4">F29+F30+F31+F32</f>
        <v>8284440.2400000002</v>
      </c>
      <c r="G28" s="9">
        <f t="shared" ref="G28" si="5">G29+G30+G31+G32</f>
        <v>20000000</v>
      </c>
      <c r="H28" s="9">
        <f t="shared" ref="H28" si="6">H29+H30+H31+H32</f>
        <v>20000000</v>
      </c>
      <c r="I28" s="9">
        <f t="shared" ref="I28" si="7">I29+I30+I31+I32</f>
        <v>20000000</v>
      </c>
      <c r="J28" s="9">
        <f t="shared" ref="J28" si="8">J29+J30+J31+J32</f>
        <v>20000000</v>
      </c>
      <c r="K28" s="9">
        <f t="shared" ref="K28" si="9">K29+K30+K31+K32</f>
        <v>20000000</v>
      </c>
      <c r="L28" s="9">
        <f t="shared" ref="L28" si="10">L29+L30+L31+L32</f>
        <v>20000000</v>
      </c>
      <c r="M28" s="9">
        <f t="shared" ref="M28" si="11">M29+M30+M31+M32</f>
        <v>20000000</v>
      </c>
      <c r="N28" s="9">
        <f t="shared" ref="N28" si="12">N29+N30+N31+N32</f>
        <v>20000000</v>
      </c>
      <c r="O28" s="9">
        <f t="shared" ref="O28" si="13">O29+O30+O31+O32</f>
        <v>20000000</v>
      </c>
      <c r="P28" s="9">
        <f t="shared" ref="P28" si="14">P29+P30+P31+P32</f>
        <v>20000000</v>
      </c>
      <c r="Q28" s="9">
        <f t="shared" ref="Q28" si="15">Q29+Q30+Q31+Q32</f>
        <v>20000000</v>
      </c>
    </row>
    <row r="29" spans="1:17" s="2" customFormat="1" ht="34.5" customHeight="1" x14ac:dyDescent="0.35">
      <c r="A29" s="31"/>
      <c r="B29" s="34"/>
      <c r="C29" s="34"/>
      <c r="D29" s="10" t="s">
        <v>18</v>
      </c>
      <c r="E29" s="9">
        <f t="shared" si="0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</row>
    <row r="30" spans="1:17" s="2" customFormat="1" ht="34.5" customHeight="1" x14ac:dyDescent="0.35">
      <c r="A30" s="31"/>
      <c r="B30" s="34"/>
      <c r="C30" s="34"/>
      <c r="D30" s="10" t="s">
        <v>19</v>
      </c>
      <c r="E30" s="9">
        <f t="shared" si="0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</row>
    <row r="31" spans="1:17" s="2" customFormat="1" ht="34.5" customHeight="1" x14ac:dyDescent="0.35">
      <c r="A31" s="31"/>
      <c r="B31" s="34"/>
      <c r="C31" s="34"/>
      <c r="D31" s="10" t="s">
        <v>20</v>
      </c>
      <c r="E31" s="9">
        <f t="shared" si="0"/>
        <v>228284440.24000001</v>
      </c>
      <c r="F31" s="11">
        <v>8284440.2400000002</v>
      </c>
      <c r="G31" s="11">
        <v>20000000</v>
      </c>
      <c r="H31" s="11">
        <v>20000000</v>
      </c>
      <c r="I31" s="11">
        <v>20000000</v>
      </c>
      <c r="J31" s="11">
        <v>20000000</v>
      </c>
      <c r="K31" s="11">
        <v>20000000</v>
      </c>
      <c r="L31" s="11">
        <v>20000000</v>
      </c>
      <c r="M31" s="11">
        <v>20000000</v>
      </c>
      <c r="N31" s="11">
        <v>20000000</v>
      </c>
      <c r="O31" s="11">
        <v>20000000</v>
      </c>
      <c r="P31" s="11">
        <v>20000000</v>
      </c>
      <c r="Q31" s="11">
        <v>20000000</v>
      </c>
    </row>
    <row r="32" spans="1:17" s="2" customFormat="1" ht="34.5" customHeight="1" x14ac:dyDescent="0.35">
      <c r="A32" s="32"/>
      <c r="B32" s="35"/>
      <c r="C32" s="35"/>
      <c r="D32" s="10" t="s">
        <v>21</v>
      </c>
      <c r="E32" s="9">
        <f t="shared" si="0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s="2" customFormat="1" ht="32.25" customHeight="1" x14ac:dyDescent="0.35">
      <c r="A33" s="30" t="s">
        <v>42</v>
      </c>
      <c r="B33" s="33" t="s">
        <v>48</v>
      </c>
      <c r="C33" s="33" t="s">
        <v>39</v>
      </c>
      <c r="D33" s="8" t="s">
        <v>17</v>
      </c>
      <c r="E33" s="9">
        <f t="shared" si="0"/>
        <v>11932800</v>
      </c>
      <c r="F33" s="9">
        <f t="shared" ref="F33" si="16">F34+F35+F36+F37</f>
        <v>932800</v>
      </c>
      <c r="G33" s="9">
        <f t="shared" ref="G33" si="17">G34+G35+G36+G37</f>
        <v>1000000</v>
      </c>
      <c r="H33" s="9">
        <f t="shared" ref="H33" si="18">H34+H35+H36+H37</f>
        <v>1000000</v>
      </c>
      <c r="I33" s="9">
        <f t="shared" ref="I33" si="19">I34+I35+I36+I37</f>
        <v>1000000</v>
      </c>
      <c r="J33" s="9">
        <f t="shared" ref="J33" si="20">J34+J35+J36+J37</f>
        <v>1000000</v>
      </c>
      <c r="K33" s="9">
        <f t="shared" ref="K33" si="21">K34+K35+K36+K37</f>
        <v>1000000</v>
      </c>
      <c r="L33" s="9">
        <f t="shared" ref="L33" si="22">L34+L35+L36+L37</f>
        <v>1000000</v>
      </c>
      <c r="M33" s="9">
        <f t="shared" ref="M33" si="23">M34+M35+M36+M37</f>
        <v>1000000</v>
      </c>
      <c r="N33" s="9">
        <f t="shared" ref="N33" si="24">N34+N35+N36+N37</f>
        <v>1000000</v>
      </c>
      <c r="O33" s="9">
        <f t="shared" ref="O33" si="25">O34+O35+O36+O37</f>
        <v>1000000</v>
      </c>
      <c r="P33" s="9">
        <f t="shared" ref="P33" si="26">P34+P35+P36+P37</f>
        <v>1000000</v>
      </c>
      <c r="Q33" s="9">
        <f t="shared" ref="Q33" si="27">Q34+Q35+Q36+Q37</f>
        <v>1000000</v>
      </c>
    </row>
    <row r="34" spans="1:17" s="2" customFormat="1" ht="32.25" customHeight="1" x14ac:dyDescent="0.35">
      <c r="A34" s="31"/>
      <c r="B34" s="34"/>
      <c r="C34" s="34"/>
      <c r="D34" s="10" t="s">
        <v>18</v>
      </c>
      <c r="E34" s="9">
        <f t="shared" si="0"/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</row>
    <row r="35" spans="1:17" s="2" customFormat="1" ht="32.25" customHeight="1" x14ac:dyDescent="0.35">
      <c r="A35" s="31"/>
      <c r="B35" s="34"/>
      <c r="C35" s="34"/>
      <c r="D35" s="10" t="s">
        <v>19</v>
      </c>
      <c r="E35" s="9">
        <f t="shared" si="0"/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</row>
    <row r="36" spans="1:17" s="2" customFormat="1" ht="32.25" customHeight="1" x14ac:dyDescent="0.35">
      <c r="A36" s="31"/>
      <c r="B36" s="34"/>
      <c r="C36" s="34"/>
      <c r="D36" s="10" t="s">
        <v>20</v>
      </c>
      <c r="E36" s="9">
        <f t="shared" si="0"/>
        <v>11932800</v>
      </c>
      <c r="F36" s="11">
        <v>932800</v>
      </c>
      <c r="G36" s="11">
        <v>1000000</v>
      </c>
      <c r="H36" s="11">
        <v>1000000</v>
      </c>
      <c r="I36" s="11">
        <v>1000000</v>
      </c>
      <c r="J36" s="11">
        <v>1000000</v>
      </c>
      <c r="K36" s="11">
        <v>1000000</v>
      </c>
      <c r="L36" s="11">
        <v>1000000</v>
      </c>
      <c r="M36" s="11">
        <v>1000000</v>
      </c>
      <c r="N36" s="11">
        <v>1000000</v>
      </c>
      <c r="O36" s="11">
        <v>1000000</v>
      </c>
      <c r="P36" s="11">
        <v>1000000</v>
      </c>
      <c r="Q36" s="11">
        <v>1000000</v>
      </c>
    </row>
    <row r="37" spans="1:17" s="2" customFormat="1" ht="32.25" customHeight="1" x14ac:dyDescent="0.35">
      <c r="A37" s="32"/>
      <c r="B37" s="35"/>
      <c r="C37" s="35"/>
      <c r="D37" s="10" t="s">
        <v>21</v>
      </c>
      <c r="E37" s="9">
        <f t="shared" si="0"/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</row>
    <row r="38" spans="1:17" s="1" customFormat="1" ht="32.25" customHeight="1" x14ac:dyDescent="0.35">
      <c r="A38" s="36"/>
      <c r="B38" s="43" t="s">
        <v>31</v>
      </c>
      <c r="C38" s="26"/>
      <c r="D38" s="8" t="s">
        <v>17</v>
      </c>
      <c r="E38" s="9">
        <f t="shared" si="0"/>
        <v>2484076808.27</v>
      </c>
      <c r="F38" s="9">
        <f t="shared" ref="F38:Q38" si="28">F39+F40+F41+F42</f>
        <v>224977360.53000003</v>
      </c>
      <c r="G38" s="9">
        <f t="shared" si="28"/>
        <v>218865686.15000001</v>
      </c>
      <c r="H38" s="9">
        <f t="shared" si="28"/>
        <v>218833686.15000001</v>
      </c>
      <c r="I38" s="9">
        <f t="shared" si="28"/>
        <v>202377786.16</v>
      </c>
      <c r="J38" s="9">
        <f t="shared" si="28"/>
        <v>202377786.16</v>
      </c>
      <c r="K38" s="9">
        <f t="shared" si="28"/>
        <v>202377786.16</v>
      </c>
      <c r="L38" s="9">
        <f t="shared" si="28"/>
        <v>202377786.16</v>
      </c>
      <c r="M38" s="9">
        <f t="shared" si="28"/>
        <v>202377786.16</v>
      </c>
      <c r="N38" s="9">
        <f t="shared" si="28"/>
        <v>202377786.16</v>
      </c>
      <c r="O38" s="9">
        <f t="shared" si="28"/>
        <v>202377786.16</v>
      </c>
      <c r="P38" s="9">
        <f t="shared" si="28"/>
        <v>202377786.16</v>
      </c>
      <c r="Q38" s="9">
        <f t="shared" si="28"/>
        <v>202377786.16</v>
      </c>
    </row>
    <row r="39" spans="1:17" s="1" customFormat="1" ht="32.25" customHeight="1" x14ac:dyDescent="0.35">
      <c r="A39" s="37"/>
      <c r="B39" s="44"/>
      <c r="C39" s="27"/>
      <c r="D39" s="10" t="s">
        <v>18</v>
      </c>
      <c r="E39" s="9">
        <f t="shared" si="0"/>
        <v>13807800</v>
      </c>
      <c r="F39" s="11">
        <f>F9+F14+F19+F24+F29+F34</f>
        <v>4630300</v>
      </c>
      <c r="G39" s="11">
        <f t="shared" ref="G39:Q39" si="29">G9+G14+G19+G24+G29+G34</f>
        <v>4610100</v>
      </c>
      <c r="H39" s="11">
        <f t="shared" si="29"/>
        <v>4567400</v>
      </c>
      <c r="I39" s="11">
        <f t="shared" si="29"/>
        <v>0</v>
      </c>
      <c r="J39" s="11">
        <f t="shared" si="29"/>
        <v>0</v>
      </c>
      <c r="K39" s="11">
        <f t="shared" si="29"/>
        <v>0</v>
      </c>
      <c r="L39" s="11">
        <f t="shared" si="29"/>
        <v>0</v>
      </c>
      <c r="M39" s="11">
        <f t="shared" si="29"/>
        <v>0</v>
      </c>
      <c r="N39" s="11">
        <f t="shared" si="29"/>
        <v>0</v>
      </c>
      <c r="O39" s="11">
        <f t="shared" si="29"/>
        <v>0</v>
      </c>
      <c r="P39" s="11">
        <f t="shared" si="29"/>
        <v>0</v>
      </c>
      <c r="Q39" s="11">
        <f t="shared" si="29"/>
        <v>0</v>
      </c>
    </row>
    <row r="40" spans="1:17" s="1" customFormat="1" ht="32.25" customHeight="1" x14ac:dyDescent="0.35">
      <c r="A40" s="37"/>
      <c r="B40" s="44"/>
      <c r="C40" s="27"/>
      <c r="D40" s="10" t="s">
        <v>19</v>
      </c>
      <c r="E40" s="9">
        <f t="shared" si="0"/>
        <v>35629900</v>
      </c>
      <c r="F40" s="11">
        <f t="shared" ref="F40:Q42" si="30">F10+F15+F20+F25+F30+F35</f>
        <v>11863600</v>
      </c>
      <c r="G40" s="11">
        <f t="shared" si="30"/>
        <v>11877800</v>
      </c>
      <c r="H40" s="11">
        <f t="shared" si="30"/>
        <v>11888500</v>
      </c>
      <c r="I40" s="11">
        <f t="shared" si="30"/>
        <v>0</v>
      </c>
      <c r="J40" s="11">
        <f t="shared" si="30"/>
        <v>0</v>
      </c>
      <c r="K40" s="11">
        <f t="shared" si="30"/>
        <v>0</v>
      </c>
      <c r="L40" s="11">
        <f t="shared" si="30"/>
        <v>0</v>
      </c>
      <c r="M40" s="11">
        <f t="shared" si="30"/>
        <v>0</v>
      </c>
      <c r="N40" s="11">
        <f t="shared" si="30"/>
        <v>0</v>
      </c>
      <c r="O40" s="11">
        <f t="shared" si="30"/>
        <v>0</v>
      </c>
      <c r="P40" s="11">
        <f t="shared" si="30"/>
        <v>0</v>
      </c>
      <c r="Q40" s="11">
        <f t="shared" si="30"/>
        <v>0</v>
      </c>
    </row>
    <row r="41" spans="1:17" s="1" customFormat="1" ht="32.25" customHeight="1" x14ac:dyDescent="0.35">
      <c r="A41" s="37"/>
      <c r="B41" s="44"/>
      <c r="C41" s="27"/>
      <c r="D41" s="10" t="s">
        <v>20</v>
      </c>
      <c r="E41" s="9">
        <f t="shared" si="0"/>
        <v>2434639108.27</v>
      </c>
      <c r="F41" s="11">
        <f>F11+F16+F21+F26+F31+F36</f>
        <v>208483460.53000003</v>
      </c>
      <c r="G41" s="11">
        <f t="shared" si="30"/>
        <v>202377786.15000001</v>
      </c>
      <c r="H41" s="11">
        <f t="shared" si="30"/>
        <v>202377786.15000001</v>
      </c>
      <c r="I41" s="11">
        <f t="shared" si="30"/>
        <v>202377786.16</v>
      </c>
      <c r="J41" s="11">
        <f t="shared" si="30"/>
        <v>202377786.16</v>
      </c>
      <c r="K41" s="11">
        <f t="shared" si="30"/>
        <v>202377786.16</v>
      </c>
      <c r="L41" s="11">
        <f t="shared" si="30"/>
        <v>202377786.16</v>
      </c>
      <c r="M41" s="11">
        <f t="shared" si="30"/>
        <v>202377786.16</v>
      </c>
      <c r="N41" s="11">
        <f t="shared" si="30"/>
        <v>202377786.16</v>
      </c>
      <c r="O41" s="11">
        <f t="shared" si="30"/>
        <v>202377786.16</v>
      </c>
      <c r="P41" s="11">
        <f t="shared" si="30"/>
        <v>202377786.16</v>
      </c>
      <c r="Q41" s="11">
        <f t="shared" si="30"/>
        <v>202377786.16</v>
      </c>
    </row>
    <row r="42" spans="1:17" s="1" customFormat="1" ht="33.75" customHeight="1" x14ac:dyDescent="0.35">
      <c r="A42" s="38"/>
      <c r="B42" s="45"/>
      <c r="C42" s="28"/>
      <c r="D42" s="10" t="s">
        <v>21</v>
      </c>
      <c r="E42" s="9">
        <f t="shared" si="0"/>
        <v>0</v>
      </c>
      <c r="F42" s="11">
        <f t="shared" si="30"/>
        <v>0</v>
      </c>
      <c r="G42" s="11">
        <f t="shared" si="30"/>
        <v>0</v>
      </c>
      <c r="H42" s="11">
        <f t="shared" si="30"/>
        <v>0</v>
      </c>
      <c r="I42" s="11">
        <f t="shared" si="30"/>
        <v>0</v>
      </c>
      <c r="J42" s="11">
        <f t="shared" si="30"/>
        <v>0</v>
      </c>
      <c r="K42" s="11">
        <f t="shared" si="30"/>
        <v>0</v>
      </c>
      <c r="L42" s="11">
        <f t="shared" si="30"/>
        <v>0</v>
      </c>
      <c r="M42" s="11">
        <f t="shared" si="30"/>
        <v>0</v>
      </c>
      <c r="N42" s="11">
        <f t="shared" si="30"/>
        <v>0</v>
      </c>
      <c r="O42" s="11">
        <f t="shared" si="30"/>
        <v>0</v>
      </c>
      <c r="P42" s="11">
        <f t="shared" si="30"/>
        <v>0</v>
      </c>
      <c r="Q42" s="11">
        <f t="shared" si="30"/>
        <v>0</v>
      </c>
    </row>
    <row r="43" spans="1:17" s="1" customFormat="1" ht="33.75" customHeight="1" x14ac:dyDescent="0.35">
      <c r="A43" s="36"/>
      <c r="B43" s="39" t="s">
        <v>23</v>
      </c>
      <c r="C43" s="26"/>
      <c r="D43" s="8" t="s">
        <v>17</v>
      </c>
      <c r="E43" s="9">
        <f t="shared" si="0"/>
        <v>0</v>
      </c>
      <c r="F43" s="9">
        <f t="shared" ref="F43:Q43" si="31">F44+F45+F46+F47</f>
        <v>0</v>
      </c>
      <c r="G43" s="9">
        <f t="shared" si="31"/>
        <v>0</v>
      </c>
      <c r="H43" s="9">
        <f t="shared" si="31"/>
        <v>0</v>
      </c>
      <c r="I43" s="9">
        <f t="shared" si="31"/>
        <v>0</v>
      </c>
      <c r="J43" s="9">
        <f t="shared" si="31"/>
        <v>0</v>
      </c>
      <c r="K43" s="9">
        <f t="shared" si="31"/>
        <v>0</v>
      </c>
      <c r="L43" s="9">
        <f t="shared" si="31"/>
        <v>0</v>
      </c>
      <c r="M43" s="9">
        <f t="shared" si="31"/>
        <v>0</v>
      </c>
      <c r="N43" s="9">
        <f t="shared" si="31"/>
        <v>0</v>
      </c>
      <c r="O43" s="9">
        <f t="shared" si="31"/>
        <v>0</v>
      </c>
      <c r="P43" s="9">
        <f t="shared" si="31"/>
        <v>0</v>
      </c>
      <c r="Q43" s="9">
        <f t="shared" si="31"/>
        <v>0</v>
      </c>
    </row>
    <row r="44" spans="1:17" s="1" customFormat="1" ht="33.75" customHeight="1" x14ac:dyDescent="0.35">
      <c r="A44" s="37"/>
      <c r="B44" s="40"/>
      <c r="C44" s="27"/>
      <c r="D44" s="10" t="s">
        <v>18</v>
      </c>
      <c r="E44" s="9">
        <f t="shared" si="0"/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</row>
    <row r="45" spans="1:17" s="1" customFormat="1" ht="33.75" customHeight="1" x14ac:dyDescent="0.35">
      <c r="A45" s="37"/>
      <c r="B45" s="40"/>
      <c r="C45" s="27"/>
      <c r="D45" s="10" t="s">
        <v>19</v>
      </c>
      <c r="E45" s="9">
        <f t="shared" si="0"/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</row>
    <row r="46" spans="1:17" s="1" customFormat="1" ht="33.75" customHeight="1" x14ac:dyDescent="0.35">
      <c r="A46" s="37"/>
      <c r="B46" s="40"/>
      <c r="C46" s="27"/>
      <c r="D46" s="10" t="s">
        <v>20</v>
      </c>
      <c r="E46" s="9">
        <f t="shared" ref="E46:E47" si="32">F46+G46+H46+I46+J46+K46+L46+M46+N46+O46+P46+Q46</f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</row>
    <row r="47" spans="1:17" s="1" customFormat="1" ht="33.75" customHeight="1" x14ac:dyDescent="0.35">
      <c r="A47" s="38"/>
      <c r="B47" s="41"/>
      <c r="C47" s="28"/>
      <c r="D47" s="10" t="s">
        <v>21</v>
      </c>
      <c r="E47" s="9">
        <f t="shared" si="32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</row>
    <row r="48" spans="1:17" s="1" customFormat="1" ht="24" customHeight="1" x14ac:dyDescent="0.35">
      <c r="A48" s="29" t="s">
        <v>33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s="2" customFormat="1" ht="31.5" customHeight="1" x14ac:dyDescent="0.35">
      <c r="A49" s="30" t="s">
        <v>34</v>
      </c>
      <c r="B49" s="33" t="s">
        <v>49</v>
      </c>
      <c r="C49" s="33" t="s">
        <v>37</v>
      </c>
      <c r="D49" s="8" t="s">
        <v>17</v>
      </c>
      <c r="E49" s="13">
        <f>E50+E51+E52+E53</f>
        <v>48000000</v>
      </c>
      <c r="F49" s="13">
        <f t="shared" ref="F49:Q49" si="33">F53+F52+F51+F50</f>
        <v>4000000</v>
      </c>
      <c r="G49" s="13">
        <f t="shared" si="33"/>
        <v>4000000</v>
      </c>
      <c r="H49" s="13">
        <f t="shared" si="33"/>
        <v>4000000</v>
      </c>
      <c r="I49" s="13">
        <f t="shared" si="33"/>
        <v>4000000</v>
      </c>
      <c r="J49" s="13">
        <f t="shared" si="33"/>
        <v>4000000</v>
      </c>
      <c r="K49" s="13">
        <f t="shared" si="33"/>
        <v>4000000</v>
      </c>
      <c r="L49" s="13">
        <f t="shared" si="33"/>
        <v>4000000</v>
      </c>
      <c r="M49" s="13">
        <f t="shared" si="33"/>
        <v>4000000</v>
      </c>
      <c r="N49" s="13">
        <f t="shared" si="33"/>
        <v>4000000</v>
      </c>
      <c r="O49" s="13">
        <f t="shared" si="33"/>
        <v>4000000</v>
      </c>
      <c r="P49" s="13">
        <f t="shared" si="33"/>
        <v>4000000</v>
      </c>
      <c r="Q49" s="13">
        <f t="shared" si="33"/>
        <v>4000000</v>
      </c>
    </row>
    <row r="50" spans="1:17" s="2" customFormat="1" ht="31.5" customHeight="1" x14ac:dyDescent="0.35">
      <c r="A50" s="31"/>
      <c r="B50" s="34"/>
      <c r="C50" s="34"/>
      <c r="D50" s="10" t="s">
        <v>18</v>
      </c>
      <c r="E50" s="13">
        <f>F50+G50+H50+I50+J50+K50+L50+M50+N50+O50+P50+Q50</f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</row>
    <row r="51" spans="1:17" s="2" customFormat="1" ht="31.5" customHeight="1" x14ac:dyDescent="0.35">
      <c r="A51" s="31"/>
      <c r="B51" s="34"/>
      <c r="C51" s="34"/>
      <c r="D51" s="10" t="s">
        <v>19</v>
      </c>
      <c r="E51" s="13">
        <f t="shared" ref="E51:E53" si="34">F51+G51+H51+I51+J51+K51+L51+M51+N51+O51+P51+Q51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</row>
    <row r="52" spans="1:17" s="2" customFormat="1" ht="31.5" customHeight="1" x14ac:dyDescent="0.35">
      <c r="A52" s="31"/>
      <c r="B52" s="34"/>
      <c r="C52" s="34"/>
      <c r="D52" s="10" t="s">
        <v>20</v>
      </c>
      <c r="E52" s="13">
        <f t="shared" si="34"/>
        <v>48000000</v>
      </c>
      <c r="F52" s="14">
        <v>4000000</v>
      </c>
      <c r="G52" s="14">
        <v>4000000</v>
      </c>
      <c r="H52" s="14">
        <v>4000000</v>
      </c>
      <c r="I52" s="14">
        <v>4000000</v>
      </c>
      <c r="J52" s="14">
        <v>4000000</v>
      </c>
      <c r="K52" s="14">
        <v>4000000</v>
      </c>
      <c r="L52" s="14">
        <v>4000000</v>
      </c>
      <c r="M52" s="14">
        <v>4000000</v>
      </c>
      <c r="N52" s="14">
        <v>4000000</v>
      </c>
      <c r="O52" s="14">
        <v>4000000</v>
      </c>
      <c r="P52" s="14">
        <v>4000000</v>
      </c>
      <c r="Q52" s="14">
        <v>4000000</v>
      </c>
    </row>
    <row r="53" spans="1:17" s="2" customFormat="1" ht="31.5" customHeight="1" x14ac:dyDescent="0.35">
      <c r="A53" s="32"/>
      <c r="B53" s="35"/>
      <c r="C53" s="35"/>
      <c r="D53" s="10" t="s">
        <v>21</v>
      </c>
      <c r="E53" s="13">
        <f t="shared" si="34"/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</row>
    <row r="54" spans="1:17" s="1" customFormat="1" ht="31.5" customHeight="1" x14ac:dyDescent="0.35">
      <c r="A54" s="42" t="s">
        <v>35</v>
      </c>
      <c r="B54" s="33" t="s">
        <v>50</v>
      </c>
      <c r="C54" s="33" t="s">
        <v>37</v>
      </c>
      <c r="D54" s="8" t="s">
        <v>17</v>
      </c>
      <c r="E54" s="13">
        <f>E55+E56+E57+E58</f>
        <v>0</v>
      </c>
      <c r="F54" s="13">
        <f t="shared" ref="F54" si="35">F58+F57+F56+F55</f>
        <v>0</v>
      </c>
      <c r="G54" s="13">
        <f t="shared" ref="G54" si="36">G58+G57+G56+G55</f>
        <v>0</v>
      </c>
      <c r="H54" s="13">
        <f t="shared" ref="H54" si="37">H58+H57+H56+H55</f>
        <v>0</v>
      </c>
      <c r="I54" s="13">
        <f t="shared" ref="I54" si="38">I58+I57+I56+I55</f>
        <v>0</v>
      </c>
      <c r="J54" s="13">
        <f t="shared" ref="J54" si="39">J58+J57+J56+J55</f>
        <v>0</v>
      </c>
      <c r="K54" s="13">
        <f t="shared" ref="K54" si="40">K58+K57+K56+K55</f>
        <v>0</v>
      </c>
      <c r="L54" s="13">
        <f t="shared" ref="L54" si="41">L58+L57+L56+L55</f>
        <v>0</v>
      </c>
      <c r="M54" s="13">
        <f t="shared" ref="M54" si="42">M58+M57+M56+M55</f>
        <v>0</v>
      </c>
      <c r="N54" s="13">
        <f t="shared" ref="N54" si="43">N58+N57+N56+N55</f>
        <v>0</v>
      </c>
      <c r="O54" s="13">
        <f t="shared" ref="O54" si="44">O58+O57+O56+O55</f>
        <v>0</v>
      </c>
      <c r="P54" s="13">
        <f t="shared" ref="P54" si="45">P58+P57+P56+P55</f>
        <v>0</v>
      </c>
      <c r="Q54" s="13">
        <f t="shared" ref="Q54" si="46">Q58+Q57+Q56+Q55</f>
        <v>0</v>
      </c>
    </row>
    <row r="55" spans="1:17" s="1" customFormat="1" ht="31.5" customHeight="1" x14ac:dyDescent="0.35">
      <c r="A55" s="42"/>
      <c r="B55" s="34"/>
      <c r="C55" s="34"/>
      <c r="D55" s="10" t="s">
        <v>18</v>
      </c>
      <c r="E55" s="13">
        <f>F55+G55+H55+I55+J55+K55+L55+M55+N55+O55+P55+Q55</f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</row>
    <row r="56" spans="1:17" s="1" customFormat="1" ht="31.5" customHeight="1" x14ac:dyDescent="0.35">
      <c r="A56" s="42"/>
      <c r="B56" s="34"/>
      <c r="C56" s="34"/>
      <c r="D56" s="10" t="s">
        <v>19</v>
      </c>
      <c r="E56" s="13">
        <f t="shared" ref="E56:E58" si="47">F56+G56+H56+I56+J56+K56+L56+M56+N56+O56+P56+Q56</f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</row>
    <row r="57" spans="1:17" s="1" customFormat="1" ht="31.5" customHeight="1" x14ac:dyDescent="0.35">
      <c r="A57" s="42"/>
      <c r="B57" s="34"/>
      <c r="C57" s="34"/>
      <c r="D57" s="10" t="s">
        <v>20</v>
      </c>
      <c r="E57" s="13">
        <f t="shared" si="47"/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</row>
    <row r="58" spans="1:17" s="1" customFormat="1" ht="31.5" customHeight="1" x14ac:dyDescent="0.35">
      <c r="A58" s="42"/>
      <c r="B58" s="35"/>
      <c r="C58" s="35"/>
      <c r="D58" s="10" t="s">
        <v>21</v>
      </c>
      <c r="E58" s="13">
        <f t="shared" si="47"/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s="1" customFormat="1" ht="31.5" customHeight="1" x14ac:dyDescent="0.35">
      <c r="A59" s="36"/>
      <c r="B59" s="43" t="s">
        <v>36</v>
      </c>
      <c r="C59" s="26"/>
      <c r="D59" s="8" t="s">
        <v>17</v>
      </c>
      <c r="E59" s="13">
        <f>E60+E61+E62+E63</f>
        <v>48000000</v>
      </c>
      <c r="F59" s="13">
        <f t="shared" ref="F59:Q59" si="48">F63+F62+F61+F60</f>
        <v>4000000</v>
      </c>
      <c r="G59" s="13">
        <f t="shared" si="48"/>
        <v>4000000</v>
      </c>
      <c r="H59" s="13">
        <f t="shared" si="48"/>
        <v>4000000</v>
      </c>
      <c r="I59" s="13">
        <f t="shared" si="48"/>
        <v>4000000</v>
      </c>
      <c r="J59" s="13">
        <f t="shared" si="48"/>
        <v>4000000</v>
      </c>
      <c r="K59" s="13">
        <f t="shared" si="48"/>
        <v>4000000</v>
      </c>
      <c r="L59" s="13">
        <f t="shared" si="48"/>
        <v>4000000</v>
      </c>
      <c r="M59" s="13">
        <f t="shared" si="48"/>
        <v>4000000</v>
      </c>
      <c r="N59" s="13">
        <f t="shared" si="48"/>
        <v>4000000</v>
      </c>
      <c r="O59" s="13">
        <f t="shared" si="48"/>
        <v>4000000</v>
      </c>
      <c r="P59" s="13">
        <f t="shared" si="48"/>
        <v>4000000</v>
      </c>
      <c r="Q59" s="13">
        <f t="shared" si="48"/>
        <v>4000000</v>
      </c>
    </row>
    <row r="60" spans="1:17" s="1" customFormat="1" ht="31.5" customHeight="1" x14ac:dyDescent="0.35">
      <c r="A60" s="37"/>
      <c r="B60" s="44"/>
      <c r="C60" s="27"/>
      <c r="D60" s="10" t="s">
        <v>18</v>
      </c>
      <c r="E60" s="13">
        <f>F60+G60+H60+I60+J60+K60+L60+M60+N60+O60+P60+Q60</f>
        <v>0</v>
      </c>
      <c r="F60" s="14">
        <f>F50+F55</f>
        <v>0</v>
      </c>
      <c r="G60" s="14">
        <f t="shared" ref="G60:Q60" si="49">G50+G55</f>
        <v>0</v>
      </c>
      <c r="H60" s="14">
        <f t="shared" si="49"/>
        <v>0</v>
      </c>
      <c r="I60" s="14">
        <f t="shared" si="49"/>
        <v>0</v>
      </c>
      <c r="J60" s="14">
        <f t="shared" si="49"/>
        <v>0</v>
      </c>
      <c r="K60" s="14">
        <f t="shared" si="49"/>
        <v>0</v>
      </c>
      <c r="L60" s="14">
        <f t="shared" si="49"/>
        <v>0</v>
      </c>
      <c r="M60" s="14">
        <f t="shared" si="49"/>
        <v>0</v>
      </c>
      <c r="N60" s="14">
        <f t="shared" si="49"/>
        <v>0</v>
      </c>
      <c r="O60" s="14">
        <f t="shared" si="49"/>
        <v>0</v>
      </c>
      <c r="P60" s="14">
        <f t="shared" si="49"/>
        <v>0</v>
      </c>
      <c r="Q60" s="14">
        <f t="shared" si="49"/>
        <v>0</v>
      </c>
    </row>
    <row r="61" spans="1:17" s="1" customFormat="1" ht="31.5" customHeight="1" x14ac:dyDescent="0.35">
      <c r="A61" s="37"/>
      <c r="B61" s="44"/>
      <c r="C61" s="27"/>
      <c r="D61" s="10" t="s">
        <v>19</v>
      </c>
      <c r="E61" s="13">
        <f t="shared" ref="E61:E63" si="50">F61+G61+H61+I61+J61+K61+L61+M61+N61+O61+P61+Q61</f>
        <v>0</v>
      </c>
      <c r="F61" s="14">
        <f t="shared" ref="F61:Q63" si="51">F51+F56</f>
        <v>0</v>
      </c>
      <c r="G61" s="14">
        <f t="shared" si="51"/>
        <v>0</v>
      </c>
      <c r="H61" s="14">
        <f t="shared" si="51"/>
        <v>0</v>
      </c>
      <c r="I61" s="14">
        <f t="shared" si="51"/>
        <v>0</v>
      </c>
      <c r="J61" s="14">
        <f t="shared" si="51"/>
        <v>0</v>
      </c>
      <c r="K61" s="14">
        <f t="shared" si="51"/>
        <v>0</v>
      </c>
      <c r="L61" s="14">
        <f t="shared" si="51"/>
        <v>0</v>
      </c>
      <c r="M61" s="14">
        <f t="shared" si="51"/>
        <v>0</v>
      </c>
      <c r="N61" s="14">
        <f t="shared" si="51"/>
        <v>0</v>
      </c>
      <c r="O61" s="14">
        <f t="shared" si="51"/>
        <v>0</v>
      </c>
      <c r="P61" s="14">
        <f t="shared" si="51"/>
        <v>0</v>
      </c>
      <c r="Q61" s="14">
        <f t="shared" si="51"/>
        <v>0</v>
      </c>
    </row>
    <row r="62" spans="1:17" s="1" customFormat="1" ht="31.5" customHeight="1" x14ac:dyDescent="0.35">
      <c r="A62" s="37"/>
      <c r="B62" s="44"/>
      <c r="C62" s="27"/>
      <c r="D62" s="10" t="s">
        <v>20</v>
      </c>
      <c r="E62" s="13">
        <f t="shared" si="50"/>
        <v>48000000</v>
      </c>
      <c r="F62" s="14">
        <f t="shared" si="51"/>
        <v>4000000</v>
      </c>
      <c r="G62" s="14">
        <f t="shared" si="51"/>
        <v>4000000</v>
      </c>
      <c r="H62" s="14">
        <f t="shared" si="51"/>
        <v>4000000</v>
      </c>
      <c r="I62" s="14">
        <f t="shared" si="51"/>
        <v>4000000</v>
      </c>
      <c r="J62" s="14">
        <f t="shared" si="51"/>
        <v>4000000</v>
      </c>
      <c r="K62" s="14">
        <f t="shared" si="51"/>
        <v>4000000</v>
      </c>
      <c r="L62" s="14">
        <f t="shared" si="51"/>
        <v>4000000</v>
      </c>
      <c r="M62" s="14">
        <f t="shared" si="51"/>
        <v>4000000</v>
      </c>
      <c r="N62" s="14">
        <f t="shared" si="51"/>
        <v>4000000</v>
      </c>
      <c r="O62" s="14">
        <f t="shared" si="51"/>
        <v>4000000</v>
      </c>
      <c r="P62" s="14">
        <f t="shared" si="51"/>
        <v>4000000</v>
      </c>
      <c r="Q62" s="14">
        <f t="shared" si="51"/>
        <v>4000000</v>
      </c>
    </row>
    <row r="63" spans="1:17" s="1" customFormat="1" ht="31.5" customHeight="1" x14ac:dyDescent="0.35">
      <c r="A63" s="38"/>
      <c r="B63" s="45"/>
      <c r="C63" s="28"/>
      <c r="D63" s="10" t="s">
        <v>21</v>
      </c>
      <c r="E63" s="13">
        <f t="shared" si="50"/>
        <v>0</v>
      </c>
      <c r="F63" s="14">
        <f t="shared" si="51"/>
        <v>0</v>
      </c>
      <c r="G63" s="14">
        <f t="shared" si="51"/>
        <v>0</v>
      </c>
      <c r="H63" s="14">
        <f t="shared" si="51"/>
        <v>0</v>
      </c>
      <c r="I63" s="14">
        <f t="shared" si="51"/>
        <v>0</v>
      </c>
      <c r="J63" s="14">
        <f t="shared" si="51"/>
        <v>0</v>
      </c>
      <c r="K63" s="14">
        <f t="shared" si="51"/>
        <v>0</v>
      </c>
      <c r="L63" s="14">
        <f t="shared" si="51"/>
        <v>0</v>
      </c>
      <c r="M63" s="14">
        <f t="shared" si="51"/>
        <v>0</v>
      </c>
      <c r="N63" s="14">
        <f t="shared" si="51"/>
        <v>0</v>
      </c>
      <c r="O63" s="14">
        <f t="shared" si="51"/>
        <v>0</v>
      </c>
      <c r="P63" s="14">
        <f t="shared" si="51"/>
        <v>0</v>
      </c>
      <c r="Q63" s="14">
        <f t="shared" si="51"/>
        <v>0</v>
      </c>
    </row>
    <row r="64" spans="1:17" s="1" customFormat="1" ht="32.25" customHeight="1" x14ac:dyDescent="0.35">
      <c r="A64" s="36"/>
      <c r="B64" s="39" t="s">
        <v>23</v>
      </c>
      <c r="C64" s="26"/>
      <c r="D64" s="8" t="s">
        <v>17</v>
      </c>
      <c r="E64" s="9">
        <f>F64+G64+H64+I64+J64+K64+L64+M64+N64+O64+P64+Q64</f>
        <v>0</v>
      </c>
      <c r="F64" s="9">
        <f t="shared" ref="F64" si="52">F65+F66+F67+F68</f>
        <v>0</v>
      </c>
      <c r="G64" s="9">
        <f t="shared" ref="G64" si="53">G65+G66+G67+G68</f>
        <v>0</v>
      </c>
      <c r="H64" s="9">
        <f t="shared" ref="H64" si="54">H65+H66+H67+H68</f>
        <v>0</v>
      </c>
      <c r="I64" s="9">
        <f t="shared" ref="I64" si="55">I65+I66+I67+I68</f>
        <v>0</v>
      </c>
      <c r="J64" s="9">
        <f t="shared" ref="J64" si="56">J65+J66+J67+J68</f>
        <v>0</v>
      </c>
      <c r="K64" s="9">
        <f t="shared" ref="K64" si="57">K65+K66+K67+K68</f>
        <v>0</v>
      </c>
      <c r="L64" s="9">
        <f t="shared" ref="L64" si="58">L65+L66+L67+L68</f>
        <v>0</v>
      </c>
      <c r="M64" s="9">
        <f t="shared" ref="M64" si="59">M65+M66+M67+M68</f>
        <v>0</v>
      </c>
      <c r="N64" s="9">
        <f t="shared" ref="N64" si="60">N65+N66+N67+N68</f>
        <v>0</v>
      </c>
      <c r="O64" s="9">
        <f t="shared" ref="O64" si="61">O65+O66+O67+O68</f>
        <v>0</v>
      </c>
      <c r="P64" s="9">
        <f t="shared" ref="P64" si="62">P65+P66+P67+P68</f>
        <v>0</v>
      </c>
      <c r="Q64" s="9">
        <f t="shared" ref="Q64" si="63">Q65+Q66+Q67+Q68</f>
        <v>0</v>
      </c>
    </row>
    <row r="65" spans="1:21" s="1" customFormat="1" ht="32.25" customHeight="1" x14ac:dyDescent="0.35">
      <c r="A65" s="37"/>
      <c r="B65" s="40"/>
      <c r="C65" s="27"/>
      <c r="D65" s="10" t="s">
        <v>18</v>
      </c>
      <c r="E65" s="9">
        <f>F65+G65+H65+I65+J65+K65+L65+M65+N65+O65+P65+Q65</f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</row>
    <row r="66" spans="1:21" s="1" customFormat="1" ht="32.25" customHeight="1" x14ac:dyDescent="0.35">
      <c r="A66" s="37"/>
      <c r="B66" s="40"/>
      <c r="C66" s="27"/>
      <c r="D66" s="10" t="s">
        <v>19</v>
      </c>
      <c r="E66" s="9">
        <f t="shared" ref="E66:E68" si="64">F66+G66+H66+I66+J66+K66+L66+M66+N66+O66+P66+Q66</f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</row>
    <row r="67" spans="1:21" s="1" customFormat="1" ht="32.25" customHeight="1" x14ac:dyDescent="0.35">
      <c r="A67" s="37"/>
      <c r="B67" s="40"/>
      <c r="C67" s="27"/>
      <c r="D67" s="10" t="s">
        <v>20</v>
      </c>
      <c r="E67" s="9">
        <f t="shared" si="64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</row>
    <row r="68" spans="1:21" s="1" customFormat="1" ht="32.25" customHeight="1" x14ac:dyDescent="0.35">
      <c r="A68" s="38"/>
      <c r="B68" s="41"/>
      <c r="C68" s="28"/>
      <c r="D68" s="10" t="s">
        <v>21</v>
      </c>
      <c r="E68" s="9">
        <f t="shared" si="64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</row>
    <row r="69" spans="1:21" s="1" customFormat="1" ht="32.25" customHeight="1" x14ac:dyDescent="0.35">
      <c r="A69" s="19" t="s">
        <v>24</v>
      </c>
      <c r="B69" s="20"/>
      <c r="C69" s="26"/>
      <c r="D69" s="8" t="s">
        <v>17</v>
      </c>
      <c r="E69" s="13">
        <f>E70+E71+E72+E73</f>
        <v>2532076808.27</v>
      </c>
      <c r="F69" s="13">
        <f t="shared" ref="F69:Q69" si="65">F70+F71+F72+F73</f>
        <v>228977360.53000003</v>
      </c>
      <c r="G69" s="13">
        <f t="shared" si="65"/>
        <v>222865686.15000001</v>
      </c>
      <c r="H69" s="13">
        <f t="shared" si="65"/>
        <v>222833686.15000001</v>
      </c>
      <c r="I69" s="13">
        <f t="shared" si="65"/>
        <v>206377786.16</v>
      </c>
      <c r="J69" s="13">
        <f t="shared" si="65"/>
        <v>206377786.16</v>
      </c>
      <c r="K69" s="13">
        <f t="shared" si="65"/>
        <v>206377786.16</v>
      </c>
      <c r="L69" s="13">
        <f t="shared" si="65"/>
        <v>206377786.16</v>
      </c>
      <c r="M69" s="13">
        <f t="shared" si="65"/>
        <v>206377786.16</v>
      </c>
      <c r="N69" s="13">
        <f t="shared" si="65"/>
        <v>206377786.16</v>
      </c>
      <c r="O69" s="13">
        <f t="shared" si="65"/>
        <v>206377786.16</v>
      </c>
      <c r="P69" s="13">
        <f t="shared" si="65"/>
        <v>206377786.16</v>
      </c>
      <c r="Q69" s="13">
        <f t="shared" si="65"/>
        <v>206377786.16</v>
      </c>
    </row>
    <row r="70" spans="1:21" s="1" customFormat="1" ht="32.25" customHeight="1" x14ac:dyDescent="0.35">
      <c r="A70" s="21"/>
      <c r="B70" s="22"/>
      <c r="C70" s="27"/>
      <c r="D70" s="10" t="s">
        <v>18</v>
      </c>
      <c r="E70" s="13">
        <f>F70+G70+H70+I70+J70+K70+L70+M70+N70+O70+P70+Q70</f>
        <v>13807800</v>
      </c>
      <c r="F70" s="14">
        <f>F39+F60</f>
        <v>4630300</v>
      </c>
      <c r="G70" s="14">
        <f t="shared" ref="G70:Q70" si="66">G39+G60</f>
        <v>4610100</v>
      </c>
      <c r="H70" s="14">
        <f t="shared" si="66"/>
        <v>4567400</v>
      </c>
      <c r="I70" s="14">
        <f t="shared" si="66"/>
        <v>0</v>
      </c>
      <c r="J70" s="14">
        <f t="shared" si="66"/>
        <v>0</v>
      </c>
      <c r="K70" s="14">
        <f t="shared" si="66"/>
        <v>0</v>
      </c>
      <c r="L70" s="14">
        <f t="shared" si="66"/>
        <v>0</v>
      </c>
      <c r="M70" s="14">
        <f t="shared" si="66"/>
        <v>0</v>
      </c>
      <c r="N70" s="14">
        <f t="shared" si="66"/>
        <v>0</v>
      </c>
      <c r="O70" s="14">
        <f t="shared" si="66"/>
        <v>0</v>
      </c>
      <c r="P70" s="14">
        <f t="shared" si="66"/>
        <v>0</v>
      </c>
      <c r="Q70" s="14">
        <f t="shared" si="66"/>
        <v>0</v>
      </c>
    </row>
    <row r="71" spans="1:21" s="1" customFormat="1" ht="32.25" customHeight="1" x14ac:dyDescent="0.35">
      <c r="A71" s="21"/>
      <c r="B71" s="22"/>
      <c r="C71" s="27"/>
      <c r="D71" s="10" t="s">
        <v>19</v>
      </c>
      <c r="E71" s="13">
        <f t="shared" ref="E71:E73" si="67">F71+G71+H71+I71+J71+K71+L71+M71+N71+O71+P71+Q71</f>
        <v>35629900</v>
      </c>
      <c r="F71" s="14">
        <f t="shared" ref="F71:Q73" si="68">F40+F61</f>
        <v>11863600</v>
      </c>
      <c r="G71" s="14">
        <f t="shared" si="68"/>
        <v>11877800</v>
      </c>
      <c r="H71" s="14">
        <f t="shared" si="68"/>
        <v>11888500</v>
      </c>
      <c r="I71" s="14">
        <f t="shared" si="68"/>
        <v>0</v>
      </c>
      <c r="J71" s="14">
        <f t="shared" si="68"/>
        <v>0</v>
      </c>
      <c r="K71" s="14">
        <f t="shared" si="68"/>
        <v>0</v>
      </c>
      <c r="L71" s="14">
        <f t="shared" si="68"/>
        <v>0</v>
      </c>
      <c r="M71" s="14">
        <f t="shared" si="68"/>
        <v>0</v>
      </c>
      <c r="N71" s="14">
        <f t="shared" si="68"/>
        <v>0</v>
      </c>
      <c r="O71" s="14">
        <f t="shared" si="68"/>
        <v>0</v>
      </c>
      <c r="P71" s="14">
        <f t="shared" si="68"/>
        <v>0</v>
      </c>
      <c r="Q71" s="14">
        <f t="shared" si="68"/>
        <v>0</v>
      </c>
    </row>
    <row r="72" spans="1:21" s="1" customFormat="1" ht="32.25" customHeight="1" x14ac:dyDescent="0.35">
      <c r="A72" s="21"/>
      <c r="B72" s="22"/>
      <c r="C72" s="27"/>
      <c r="D72" s="10" t="s">
        <v>20</v>
      </c>
      <c r="E72" s="13">
        <f t="shared" si="67"/>
        <v>2482639108.27</v>
      </c>
      <c r="F72" s="14">
        <f t="shared" si="68"/>
        <v>212483460.53000003</v>
      </c>
      <c r="G72" s="14">
        <f t="shared" si="68"/>
        <v>206377786.15000001</v>
      </c>
      <c r="H72" s="14">
        <f t="shared" si="68"/>
        <v>206377786.15000001</v>
      </c>
      <c r="I72" s="14">
        <f t="shared" si="68"/>
        <v>206377786.16</v>
      </c>
      <c r="J72" s="14">
        <f t="shared" si="68"/>
        <v>206377786.16</v>
      </c>
      <c r="K72" s="14">
        <f t="shared" si="68"/>
        <v>206377786.16</v>
      </c>
      <c r="L72" s="14">
        <f t="shared" si="68"/>
        <v>206377786.16</v>
      </c>
      <c r="M72" s="14">
        <f t="shared" si="68"/>
        <v>206377786.16</v>
      </c>
      <c r="N72" s="14">
        <f t="shared" si="68"/>
        <v>206377786.16</v>
      </c>
      <c r="O72" s="14">
        <f t="shared" si="68"/>
        <v>206377786.16</v>
      </c>
      <c r="P72" s="14">
        <f t="shared" si="68"/>
        <v>206377786.16</v>
      </c>
      <c r="Q72" s="14">
        <f t="shared" si="68"/>
        <v>206377786.16</v>
      </c>
    </row>
    <row r="73" spans="1:21" s="1" customFormat="1" ht="32.25" customHeight="1" x14ac:dyDescent="0.35">
      <c r="A73" s="23"/>
      <c r="B73" s="24"/>
      <c r="C73" s="28"/>
      <c r="D73" s="10" t="s">
        <v>21</v>
      </c>
      <c r="E73" s="13">
        <f t="shared" si="67"/>
        <v>0</v>
      </c>
      <c r="F73" s="14">
        <f t="shared" si="68"/>
        <v>0</v>
      </c>
      <c r="G73" s="14">
        <f t="shared" si="68"/>
        <v>0</v>
      </c>
      <c r="H73" s="14">
        <f t="shared" si="68"/>
        <v>0</v>
      </c>
      <c r="I73" s="14">
        <f t="shared" si="68"/>
        <v>0</v>
      </c>
      <c r="J73" s="14">
        <f t="shared" si="68"/>
        <v>0</v>
      </c>
      <c r="K73" s="14">
        <f t="shared" si="68"/>
        <v>0</v>
      </c>
      <c r="L73" s="14">
        <f t="shared" si="68"/>
        <v>0</v>
      </c>
      <c r="M73" s="14">
        <f t="shared" si="68"/>
        <v>0</v>
      </c>
      <c r="N73" s="14">
        <f t="shared" si="68"/>
        <v>0</v>
      </c>
      <c r="O73" s="14">
        <f t="shared" si="68"/>
        <v>0</v>
      </c>
      <c r="P73" s="14">
        <f t="shared" si="68"/>
        <v>0</v>
      </c>
      <c r="Q73" s="14">
        <f t="shared" si="68"/>
        <v>0</v>
      </c>
    </row>
    <row r="74" spans="1:21" s="1" customFormat="1" ht="32.25" customHeight="1" x14ac:dyDescent="0.35">
      <c r="A74" s="19" t="s">
        <v>53</v>
      </c>
      <c r="B74" s="20"/>
      <c r="C74" s="26"/>
      <c r="D74" s="8" t="s">
        <v>17</v>
      </c>
      <c r="E74" s="13">
        <f>E75+E76+E77+E78</f>
        <v>0</v>
      </c>
      <c r="F74" s="13">
        <f t="shared" ref="F74:Q74" si="69">F75+F76+F77+F78</f>
        <v>0</v>
      </c>
      <c r="G74" s="13">
        <f t="shared" si="69"/>
        <v>0</v>
      </c>
      <c r="H74" s="13">
        <f t="shared" si="69"/>
        <v>0</v>
      </c>
      <c r="I74" s="13">
        <f t="shared" si="69"/>
        <v>0</v>
      </c>
      <c r="J74" s="13">
        <f t="shared" si="69"/>
        <v>0</v>
      </c>
      <c r="K74" s="13">
        <f t="shared" si="69"/>
        <v>0</v>
      </c>
      <c r="L74" s="13">
        <f t="shared" si="69"/>
        <v>0</v>
      </c>
      <c r="M74" s="13">
        <f t="shared" si="69"/>
        <v>0</v>
      </c>
      <c r="N74" s="13">
        <f t="shared" si="69"/>
        <v>0</v>
      </c>
      <c r="O74" s="13">
        <f t="shared" si="69"/>
        <v>0</v>
      </c>
      <c r="P74" s="13">
        <f t="shared" si="69"/>
        <v>0</v>
      </c>
      <c r="Q74" s="13">
        <f t="shared" si="69"/>
        <v>0</v>
      </c>
    </row>
    <row r="75" spans="1:21" s="1" customFormat="1" ht="32.25" customHeight="1" x14ac:dyDescent="0.35">
      <c r="A75" s="21"/>
      <c r="B75" s="22"/>
      <c r="C75" s="27"/>
      <c r="D75" s="10" t="s">
        <v>18</v>
      </c>
      <c r="E75" s="13">
        <f>F75+G75+H75+I75+J75+K75+L75+M75+N75+O75+P75+Q75</f>
        <v>0</v>
      </c>
      <c r="F75" s="14">
        <f t="shared" ref="F75:Q75" si="70">F44+F65</f>
        <v>0</v>
      </c>
      <c r="G75" s="14">
        <f t="shared" si="70"/>
        <v>0</v>
      </c>
      <c r="H75" s="14">
        <f t="shared" si="70"/>
        <v>0</v>
      </c>
      <c r="I75" s="14">
        <f t="shared" si="70"/>
        <v>0</v>
      </c>
      <c r="J75" s="14">
        <f t="shared" si="70"/>
        <v>0</v>
      </c>
      <c r="K75" s="14">
        <f t="shared" si="70"/>
        <v>0</v>
      </c>
      <c r="L75" s="14">
        <f t="shared" si="70"/>
        <v>0</v>
      </c>
      <c r="M75" s="14">
        <f t="shared" si="70"/>
        <v>0</v>
      </c>
      <c r="N75" s="14">
        <f t="shared" si="70"/>
        <v>0</v>
      </c>
      <c r="O75" s="14">
        <f t="shared" si="70"/>
        <v>0</v>
      </c>
      <c r="P75" s="14">
        <f t="shared" si="70"/>
        <v>0</v>
      </c>
      <c r="Q75" s="14">
        <f t="shared" si="70"/>
        <v>0</v>
      </c>
      <c r="U75" s="5"/>
    </row>
    <row r="76" spans="1:21" s="1" customFormat="1" ht="32.25" customHeight="1" x14ac:dyDescent="0.35">
      <c r="A76" s="21"/>
      <c r="B76" s="22"/>
      <c r="C76" s="27"/>
      <c r="D76" s="10" t="s">
        <v>19</v>
      </c>
      <c r="E76" s="13">
        <f t="shared" ref="E76:E78" si="71">F76+G76+H76+I76+J76+K76+L76+M76+N76+O76+P76+Q76</f>
        <v>0</v>
      </c>
      <c r="F76" s="14">
        <f t="shared" ref="F76:Q76" si="72">F45+F66</f>
        <v>0</v>
      </c>
      <c r="G76" s="14">
        <f t="shared" si="72"/>
        <v>0</v>
      </c>
      <c r="H76" s="14">
        <f t="shared" si="72"/>
        <v>0</v>
      </c>
      <c r="I76" s="14">
        <f t="shared" si="72"/>
        <v>0</v>
      </c>
      <c r="J76" s="14">
        <f t="shared" si="72"/>
        <v>0</v>
      </c>
      <c r="K76" s="14">
        <f t="shared" si="72"/>
        <v>0</v>
      </c>
      <c r="L76" s="14">
        <f t="shared" si="72"/>
        <v>0</v>
      </c>
      <c r="M76" s="14">
        <f t="shared" si="72"/>
        <v>0</v>
      </c>
      <c r="N76" s="14">
        <f t="shared" si="72"/>
        <v>0</v>
      </c>
      <c r="O76" s="14">
        <f t="shared" si="72"/>
        <v>0</v>
      </c>
      <c r="P76" s="14">
        <f t="shared" si="72"/>
        <v>0</v>
      </c>
      <c r="Q76" s="14">
        <f t="shared" si="72"/>
        <v>0</v>
      </c>
      <c r="U76" s="16"/>
    </row>
    <row r="77" spans="1:21" s="1" customFormat="1" ht="32.25" customHeight="1" x14ac:dyDescent="0.35">
      <c r="A77" s="21"/>
      <c r="B77" s="22"/>
      <c r="C77" s="27"/>
      <c r="D77" s="10" t="s">
        <v>20</v>
      </c>
      <c r="E77" s="13">
        <f t="shared" si="71"/>
        <v>0</v>
      </c>
      <c r="F77" s="14">
        <f t="shared" ref="F77:Q77" si="73">F46+F67</f>
        <v>0</v>
      </c>
      <c r="G77" s="14">
        <f t="shared" si="73"/>
        <v>0</v>
      </c>
      <c r="H77" s="14">
        <f t="shared" si="73"/>
        <v>0</v>
      </c>
      <c r="I77" s="14">
        <f t="shared" si="73"/>
        <v>0</v>
      </c>
      <c r="J77" s="14">
        <f t="shared" si="73"/>
        <v>0</v>
      </c>
      <c r="K77" s="14">
        <f t="shared" si="73"/>
        <v>0</v>
      </c>
      <c r="L77" s="14">
        <f t="shared" si="73"/>
        <v>0</v>
      </c>
      <c r="M77" s="14">
        <f t="shared" si="73"/>
        <v>0</v>
      </c>
      <c r="N77" s="14">
        <f t="shared" si="73"/>
        <v>0</v>
      </c>
      <c r="O77" s="14">
        <f t="shared" si="73"/>
        <v>0</v>
      </c>
      <c r="P77" s="14">
        <f t="shared" si="73"/>
        <v>0</v>
      </c>
      <c r="Q77" s="14">
        <f t="shared" si="73"/>
        <v>0</v>
      </c>
      <c r="U77" s="16"/>
    </row>
    <row r="78" spans="1:21" s="1" customFormat="1" ht="32.25" customHeight="1" x14ac:dyDescent="0.35">
      <c r="A78" s="23"/>
      <c r="B78" s="24"/>
      <c r="C78" s="28"/>
      <c r="D78" s="10" t="s">
        <v>21</v>
      </c>
      <c r="E78" s="13">
        <f t="shared" si="71"/>
        <v>0</v>
      </c>
      <c r="F78" s="14">
        <f t="shared" ref="F78:Q78" si="74">F47+F68</f>
        <v>0</v>
      </c>
      <c r="G78" s="14">
        <f t="shared" si="74"/>
        <v>0</v>
      </c>
      <c r="H78" s="14">
        <f t="shared" si="74"/>
        <v>0</v>
      </c>
      <c r="I78" s="14">
        <f t="shared" si="74"/>
        <v>0</v>
      </c>
      <c r="J78" s="14">
        <f t="shared" si="74"/>
        <v>0</v>
      </c>
      <c r="K78" s="14">
        <f t="shared" si="74"/>
        <v>0</v>
      </c>
      <c r="L78" s="14">
        <f t="shared" si="74"/>
        <v>0</v>
      </c>
      <c r="M78" s="14">
        <f t="shared" si="74"/>
        <v>0</v>
      </c>
      <c r="N78" s="14">
        <f t="shared" si="74"/>
        <v>0</v>
      </c>
      <c r="O78" s="14">
        <f t="shared" si="74"/>
        <v>0</v>
      </c>
      <c r="P78" s="14">
        <f t="shared" si="74"/>
        <v>0</v>
      </c>
      <c r="Q78" s="14">
        <f t="shared" si="74"/>
        <v>0</v>
      </c>
      <c r="U78" s="16"/>
    </row>
    <row r="79" spans="1:21" s="1" customFormat="1" ht="25.5" customHeight="1" x14ac:dyDescent="0.35">
      <c r="A79" s="49" t="s">
        <v>25</v>
      </c>
      <c r="B79" s="50"/>
      <c r="C79" s="15"/>
      <c r="D79" s="10"/>
      <c r="E79" s="13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U79" s="16"/>
    </row>
    <row r="80" spans="1:21" s="1" customFormat="1" ht="32.25" customHeight="1" x14ac:dyDescent="0.35">
      <c r="A80" s="19" t="s">
        <v>26</v>
      </c>
      <c r="B80" s="20"/>
      <c r="C80" s="26"/>
      <c r="D80" s="8" t="s">
        <v>17</v>
      </c>
      <c r="E80" s="13">
        <f>E81+E82+E83+E84</f>
        <v>0</v>
      </c>
      <c r="F80" s="13">
        <f t="shared" ref="F80:Q80" si="75">F81+F82+F83+F84</f>
        <v>0</v>
      </c>
      <c r="G80" s="13">
        <f t="shared" si="75"/>
        <v>0</v>
      </c>
      <c r="H80" s="13">
        <f t="shared" si="75"/>
        <v>0</v>
      </c>
      <c r="I80" s="13">
        <f t="shared" si="75"/>
        <v>0</v>
      </c>
      <c r="J80" s="13">
        <f t="shared" si="75"/>
        <v>0</v>
      </c>
      <c r="K80" s="13">
        <f t="shared" si="75"/>
        <v>0</v>
      </c>
      <c r="L80" s="13">
        <f t="shared" si="75"/>
        <v>0</v>
      </c>
      <c r="M80" s="13">
        <f t="shared" si="75"/>
        <v>0</v>
      </c>
      <c r="N80" s="13">
        <f t="shared" si="75"/>
        <v>0</v>
      </c>
      <c r="O80" s="13">
        <f t="shared" si="75"/>
        <v>0</v>
      </c>
      <c r="P80" s="13">
        <f t="shared" si="75"/>
        <v>0</v>
      </c>
      <c r="Q80" s="13">
        <f t="shared" si="75"/>
        <v>0</v>
      </c>
      <c r="U80" s="16"/>
    </row>
    <row r="81" spans="1:21" s="1" customFormat="1" ht="32.25" customHeight="1" x14ac:dyDescent="0.35">
      <c r="A81" s="21"/>
      <c r="B81" s="22"/>
      <c r="C81" s="27"/>
      <c r="D81" s="10" t="s">
        <v>18</v>
      </c>
      <c r="E81" s="13">
        <f t="shared" ref="E81:E94" si="76">F81+G81+H81+I81+J81+K81+L81+M81+N81+O81+P81+Q81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U81" s="16"/>
    </row>
    <row r="82" spans="1:21" s="1" customFormat="1" ht="32.25" customHeight="1" x14ac:dyDescent="0.35">
      <c r="A82" s="21"/>
      <c r="B82" s="22"/>
      <c r="C82" s="27"/>
      <c r="D82" s="10" t="s">
        <v>19</v>
      </c>
      <c r="E82" s="13">
        <f t="shared" si="76"/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U82" s="16"/>
    </row>
    <row r="83" spans="1:21" s="1" customFormat="1" ht="32.25" customHeight="1" x14ac:dyDescent="0.35">
      <c r="A83" s="21"/>
      <c r="B83" s="22"/>
      <c r="C83" s="27"/>
      <c r="D83" s="10" t="s">
        <v>20</v>
      </c>
      <c r="E83" s="13">
        <f t="shared" si="76"/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U83" s="16"/>
    </row>
    <row r="84" spans="1:21" s="1" customFormat="1" ht="32.25" customHeight="1" x14ac:dyDescent="0.35">
      <c r="A84" s="23"/>
      <c r="B84" s="24"/>
      <c r="C84" s="28"/>
      <c r="D84" s="10" t="s">
        <v>21</v>
      </c>
      <c r="E84" s="13">
        <f t="shared" si="76"/>
        <v>0</v>
      </c>
      <c r="F84" s="14">
        <f t="shared" ref="F84:Q84" si="77">F53+F74</f>
        <v>0</v>
      </c>
      <c r="G84" s="14">
        <f t="shared" si="77"/>
        <v>0</v>
      </c>
      <c r="H84" s="14">
        <f t="shared" si="77"/>
        <v>0</v>
      </c>
      <c r="I84" s="14">
        <f t="shared" si="77"/>
        <v>0</v>
      </c>
      <c r="J84" s="14">
        <f t="shared" si="77"/>
        <v>0</v>
      </c>
      <c r="K84" s="14">
        <f t="shared" si="77"/>
        <v>0</v>
      </c>
      <c r="L84" s="14">
        <f t="shared" si="77"/>
        <v>0</v>
      </c>
      <c r="M84" s="14">
        <f t="shared" si="77"/>
        <v>0</v>
      </c>
      <c r="N84" s="14">
        <f t="shared" si="77"/>
        <v>0</v>
      </c>
      <c r="O84" s="14">
        <f t="shared" si="77"/>
        <v>0</v>
      </c>
      <c r="P84" s="14">
        <f t="shared" si="77"/>
        <v>0</v>
      </c>
      <c r="Q84" s="14">
        <f t="shared" si="77"/>
        <v>0</v>
      </c>
      <c r="U84" s="16"/>
    </row>
    <row r="85" spans="1:21" s="1" customFormat="1" ht="32.25" customHeight="1" x14ac:dyDescent="0.35">
      <c r="A85" s="19" t="s">
        <v>27</v>
      </c>
      <c r="B85" s="20"/>
      <c r="C85" s="26"/>
      <c r="D85" s="8" t="s">
        <v>17</v>
      </c>
      <c r="E85" s="9">
        <f>F85+G85+H85+I85+J85+K85+L85+M85+N85+O85+P85+Q85</f>
        <v>0</v>
      </c>
      <c r="F85" s="9">
        <f t="shared" ref="F85" si="78">F86+F87+F88+F89</f>
        <v>0</v>
      </c>
      <c r="G85" s="9">
        <f t="shared" ref="G85" si="79">G86+G87+G88+G89</f>
        <v>0</v>
      </c>
      <c r="H85" s="9">
        <f t="shared" ref="H85" si="80">H86+H87+H88+H89</f>
        <v>0</v>
      </c>
      <c r="I85" s="9">
        <f t="shared" ref="I85" si="81">I86+I87+I88+I89</f>
        <v>0</v>
      </c>
      <c r="J85" s="9">
        <f t="shared" ref="J85" si="82">J86+J87+J88+J89</f>
        <v>0</v>
      </c>
      <c r="K85" s="9">
        <f t="shared" ref="K85" si="83">K86+K87+K88+K89</f>
        <v>0</v>
      </c>
      <c r="L85" s="9">
        <f t="shared" ref="L85" si="84">L86+L87+L88+L89</f>
        <v>0</v>
      </c>
      <c r="M85" s="9">
        <f t="shared" ref="M85" si="85">M86+M87+M88+M89</f>
        <v>0</v>
      </c>
      <c r="N85" s="9">
        <f t="shared" ref="N85" si="86">N86+N87+N88+N89</f>
        <v>0</v>
      </c>
      <c r="O85" s="9">
        <f t="shared" ref="O85" si="87">O86+O87+O88+O89</f>
        <v>0</v>
      </c>
      <c r="P85" s="9">
        <f t="shared" ref="P85" si="88">P86+P87+P88+P89</f>
        <v>0</v>
      </c>
      <c r="Q85" s="9">
        <f t="shared" ref="Q85" si="89">Q86+Q87+Q88+Q89</f>
        <v>0</v>
      </c>
      <c r="U85" s="16"/>
    </row>
    <row r="86" spans="1:21" s="1" customFormat="1" ht="32.25" customHeight="1" x14ac:dyDescent="0.35">
      <c r="A86" s="21"/>
      <c r="B86" s="22"/>
      <c r="C86" s="27"/>
      <c r="D86" s="10" t="s">
        <v>18</v>
      </c>
      <c r="E86" s="13">
        <f t="shared" si="76"/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U86" s="16"/>
    </row>
    <row r="87" spans="1:21" s="1" customFormat="1" ht="32.25" customHeight="1" x14ac:dyDescent="0.35">
      <c r="A87" s="21"/>
      <c r="B87" s="22"/>
      <c r="C87" s="27"/>
      <c r="D87" s="10" t="s">
        <v>19</v>
      </c>
      <c r="E87" s="13">
        <f t="shared" si="76"/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U87" s="16"/>
    </row>
    <row r="88" spans="1:21" s="1" customFormat="1" ht="32.25" customHeight="1" x14ac:dyDescent="0.35">
      <c r="A88" s="21"/>
      <c r="B88" s="22"/>
      <c r="C88" s="27"/>
      <c r="D88" s="10" t="s">
        <v>20</v>
      </c>
      <c r="E88" s="13">
        <f t="shared" si="76"/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U88" s="6"/>
    </row>
    <row r="89" spans="1:21" s="1" customFormat="1" ht="32.25" customHeight="1" x14ac:dyDescent="0.35">
      <c r="A89" s="23"/>
      <c r="B89" s="24"/>
      <c r="C89" s="28"/>
      <c r="D89" s="10" t="s">
        <v>21</v>
      </c>
      <c r="E89" s="13">
        <f t="shared" si="76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U89" s="4"/>
    </row>
    <row r="90" spans="1:21" s="1" customFormat="1" ht="32.25" customHeight="1" x14ac:dyDescent="0.35">
      <c r="A90" s="19" t="s">
        <v>28</v>
      </c>
      <c r="B90" s="20"/>
      <c r="C90" s="26"/>
      <c r="D90" s="8" t="s">
        <v>17</v>
      </c>
      <c r="E90" s="9">
        <f>F90+G90+H90+I90+J90+K90+L90+M90+N90+O90+P90+Q90</f>
        <v>0</v>
      </c>
      <c r="F90" s="9">
        <f t="shared" ref="F90" si="90">F91+F92+F93+F94</f>
        <v>0</v>
      </c>
      <c r="G90" s="9">
        <f t="shared" ref="G90" si="91">G91+G92+G93+G94</f>
        <v>0</v>
      </c>
      <c r="H90" s="9">
        <f t="shared" ref="H90" si="92">H91+H92+H93+H94</f>
        <v>0</v>
      </c>
      <c r="I90" s="9">
        <f t="shared" ref="I90" si="93">I91+I92+I93+I94</f>
        <v>0</v>
      </c>
      <c r="J90" s="9">
        <f t="shared" ref="J90" si="94">J91+J92+J93+J94</f>
        <v>0</v>
      </c>
      <c r="K90" s="9">
        <f t="shared" ref="K90" si="95">K91+K92+K93+K94</f>
        <v>0</v>
      </c>
      <c r="L90" s="9">
        <f t="shared" ref="L90" si="96">L91+L92+L93+L94</f>
        <v>0</v>
      </c>
      <c r="M90" s="9">
        <f t="shared" ref="M90" si="97">M91+M92+M93+M94</f>
        <v>0</v>
      </c>
      <c r="N90" s="9">
        <f t="shared" ref="N90" si="98">N91+N92+N93+N94</f>
        <v>0</v>
      </c>
      <c r="O90" s="9">
        <f t="shared" ref="O90" si="99">O91+O92+O93+O94</f>
        <v>0</v>
      </c>
      <c r="P90" s="9">
        <f t="shared" ref="P90" si="100">P91+P92+P93+P94</f>
        <v>0</v>
      </c>
      <c r="Q90" s="9">
        <f t="shared" ref="Q90" si="101">Q91+Q92+Q93+Q94</f>
        <v>0</v>
      </c>
    </row>
    <row r="91" spans="1:21" s="1" customFormat="1" ht="32.25" customHeight="1" x14ac:dyDescent="0.35">
      <c r="A91" s="21"/>
      <c r="B91" s="22"/>
      <c r="C91" s="27"/>
      <c r="D91" s="10" t="s">
        <v>18</v>
      </c>
      <c r="E91" s="13">
        <f t="shared" si="76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</row>
    <row r="92" spans="1:21" s="1" customFormat="1" ht="32.25" customHeight="1" x14ac:dyDescent="0.35">
      <c r="A92" s="21"/>
      <c r="B92" s="22"/>
      <c r="C92" s="27"/>
      <c r="D92" s="10" t="s">
        <v>19</v>
      </c>
      <c r="E92" s="13">
        <f t="shared" si="76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</row>
    <row r="93" spans="1:21" s="1" customFormat="1" ht="32.25" customHeight="1" x14ac:dyDescent="0.35">
      <c r="A93" s="21"/>
      <c r="B93" s="22"/>
      <c r="C93" s="27"/>
      <c r="D93" s="10" t="s">
        <v>20</v>
      </c>
      <c r="E93" s="13">
        <f t="shared" si="76"/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</row>
    <row r="94" spans="1:21" s="1" customFormat="1" ht="32.25" customHeight="1" x14ac:dyDescent="0.35">
      <c r="A94" s="23"/>
      <c r="B94" s="24"/>
      <c r="C94" s="28"/>
      <c r="D94" s="10" t="s">
        <v>21</v>
      </c>
      <c r="E94" s="13">
        <f t="shared" si="76"/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</row>
    <row r="95" spans="1:21" s="1" customFormat="1" ht="32.25" customHeight="1" x14ac:dyDescent="0.35">
      <c r="A95" s="19" t="s">
        <v>54</v>
      </c>
      <c r="B95" s="20"/>
      <c r="C95" s="26"/>
      <c r="D95" s="8" t="s">
        <v>17</v>
      </c>
      <c r="E95" s="9">
        <f>F95+G95+H95+I95+J95+K95+L95+M95+N95+O95+P95+Q95</f>
        <v>2532076808.2700005</v>
      </c>
      <c r="F95" s="9">
        <f t="shared" ref="F95:Q95" si="102">F96+F97+F98+F99</f>
        <v>228977360.53000003</v>
      </c>
      <c r="G95" s="9">
        <f t="shared" si="102"/>
        <v>222865686.15000001</v>
      </c>
      <c r="H95" s="9">
        <f t="shared" si="102"/>
        <v>222833686.15000001</v>
      </c>
      <c r="I95" s="9">
        <f t="shared" si="102"/>
        <v>206377786.16</v>
      </c>
      <c r="J95" s="9">
        <f t="shared" si="102"/>
        <v>206377786.16</v>
      </c>
      <c r="K95" s="9">
        <f t="shared" si="102"/>
        <v>206377786.16</v>
      </c>
      <c r="L95" s="9">
        <f t="shared" si="102"/>
        <v>206377786.16</v>
      </c>
      <c r="M95" s="9">
        <f t="shared" si="102"/>
        <v>206377786.16</v>
      </c>
      <c r="N95" s="9">
        <f t="shared" si="102"/>
        <v>206377786.16</v>
      </c>
      <c r="O95" s="9">
        <f t="shared" si="102"/>
        <v>206377786.16</v>
      </c>
      <c r="P95" s="9">
        <f t="shared" si="102"/>
        <v>206377786.16</v>
      </c>
      <c r="Q95" s="9">
        <f t="shared" si="102"/>
        <v>206377786.16</v>
      </c>
    </row>
    <row r="96" spans="1:21" s="1" customFormat="1" ht="32.25" customHeight="1" x14ac:dyDescent="0.35">
      <c r="A96" s="21"/>
      <c r="B96" s="22"/>
      <c r="C96" s="27"/>
      <c r="D96" s="10" t="s">
        <v>18</v>
      </c>
      <c r="E96" s="9">
        <f>F96+G96+H96+I96+J96+K96+L96+M96+N96+O96+P96+Q96</f>
        <v>13807800</v>
      </c>
      <c r="F96" s="11">
        <f t="shared" ref="F96:Q96" si="103">F101+F106</f>
        <v>4630300</v>
      </c>
      <c r="G96" s="11">
        <f t="shared" si="103"/>
        <v>4610100</v>
      </c>
      <c r="H96" s="11">
        <f t="shared" si="103"/>
        <v>4567400</v>
      </c>
      <c r="I96" s="11">
        <f t="shared" si="103"/>
        <v>0</v>
      </c>
      <c r="J96" s="11">
        <f t="shared" si="103"/>
        <v>0</v>
      </c>
      <c r="K96" s="11">
        <f t="shared" si="103"/>
        <v>0</v>
      </c>
      <c r="L96" s="11">
        <f t="shared" si="103"/>
        <v>0</v>
      </c>
      <c r="M96" s="11">
        <f t="shared" si="103"/>
        <v>0</v>
      </c>
      <c r="N96" s="11">
        <f t="shared" si="103"/>
        <v>0</v>
      </c>
      <c r="O96" s="11">
        <f t="shared" si="103"/>
        <v>0</v>
      </c>
      <c r="P96" s="11">
        <f t="shared" si="103"/>
        <v>0</v>
      </c>
      <c r="Q96" s="11">
        <f t="shared" si="103"/>
        <v>0</v>
      </c>
    </row>
    <row r="97" spans="1:17" s="1" customFormat="1" ht="32.25" customHeight="1" x14ac:dyDescent="0.35">
      <c r="A97" s="21"/>
      <c r="B97" s="22"/>
      <c r="C97" s="27"/>
      <c r="D97" s="10" t="s">
        <v>19</v>
      </c>
      <c r="E97" s="9">
        <f t="shared" ref="E97:E99" si="104">F97+G97+H97+I97+J97+K97+L97+M97+N97+O97+P97+Q97</f>
        <v>35629900</v>
      </c>
      <c r="F97" s="11">
        <f t="shared" ref="F97:Q99" si="105">F102+F107</f>
        <v>11863600</v>
      </c>
      <c r="G97" s="11">
        <f t="shared" si="105"/>
        <v>11877800</v>
      </c>
      <c r="H97" s="11">
        <f t="shared" si="105"/>
        <v>11888500</v>
      </c>
      <c r="I97" s="11">
        <f t="shared" si="105"/>
        <v>0</v>
      </c>
      <c r="J97" s="11">
        <f t="shared" si="105"/>
        <v>0</v>
      </c>
      <c r="K97" s="11">
        <f t="shared" si="105"/>
        <v>0</v>
      </c>
      <c r="L97" s="11">
        <f t="shared" si="105"/>
        <v>0</v>
      </c>
      <c r="M97" s="11">
        <f t="shared" si="105"/>
        <v>0</v>
      </c>
      <c r="N97" s="11">
        <f t="shared" si="105"/>
        <v>0</v>
      </c>
      <c r="O97" s="11">
        <f t="shared" si="105"/>
        <v>0</v>
      </c>
      <c r="P97" s="11">
        <f t="shared" si="105"/>
        <v>0</v>
      </c>
      <c r="Q97" s="11">
        <f t="shared" si="105"/>
        <v>0</v>
      </c>
    </row>
    <row r="98" spans="1:17" s="1" customFormat="1" ht="32.25" customHeight="1" x14ac:dyDescent="0.35">
      <c r="A98" s="21"/>
      <c r="B98" s="22"/>
      <c r="C98" s="27"/>
      <c r="D98" s="10" t="s">
        <v>20</v>
      </c>
      <c r="E98" s="9">
        <f t="shared" si="104"/>
        <v>2482639108.27</v>
      </c>
      <c r="F98" s="11">
        <f t="shared" si="105"/>
        <v>212483460.53000003</v>
      </c>
      <c r="G98" s="11">
        <f t="shared" si="105"/>
        <v>206377786.15000001</v>
      </c>
      <c r="H98" s="11">
        <f t="shared" si="105"/>
        <v>206377786.15000001</v>
      </c>
      <c r="I98" s="11">
        <f t="shared" si="105"/>
        <v>206377786.16</v>
      </c>
      <c r="J98" s="11">
        <f t="shared" si="105"/>
        <v>206377786.16</v>
      </c>
      <c r="K98" s="11">
        <f t="shared" si="105"/>
        <v>206377786.16</v>
      </c>
      <c r="L98" s="11">
        <f t="shared" si="105"/>
        <v>206377786.16</v>
      </c>
      <c r="M98" s="11">
        <f t="shared" si="105"/>
        <v>206377786.16</v>
      </c>
      <c r="N98" s="11">
        <f t="shared" si="105"/>
        <v>206377786.16</v>
      </c>
      <c r="O98" s="11">
        <f t="shared" si="105"/>
        <v>206377786.16</v>
      </c>
      <c r="P98" s="11">
        <f t="shared" si="105"/>
        <v>206377786.16</v>
      </c>
      <c r="Q98" s="11">
        <f t="shared" si="105"/>
        <v>206377786.16</v>
      </c>
    </row>
    <row r="99" spans="1:17" s="1" customFormat="1" ht="32.25" customHeight="1" x14ac:dyDescent="0.35">
      <c r="A99" s="23"/>
      <c r="B99" s="24"/>
      <c r="C99" s="28"/>
      <c r="D99" s="10" t="s">
        <v>21</v>
      </c>
      <c r="E99" s="9">
        <f t="shared" si="104"/>
        <v>0</v>
      </c>
      <c r="F99" s="11">
        <f t="shared" si="105"/>
        <v>0</v>
      </c>
      <c r="G99" s="11">
        <f t="shared" si="105"/>
        <v>0</v>
      </c>
      <c r="H99" s="11">
        <f t="shared" si="105"/>
        <v>0</v>
      </c>
      <c r="I99" s="11">
        <f t="shared" si="105"/>
        <v>0</v>
      </c>
      <c r="J99" s="11">
        <f t="shared" si="105"/>
        <v>0</v>
      </c>
      <c r="K99" s="11">
        <f t="shared" si="105"/>
        <v>0</v>
      </c>
      <c r="L99" s="11">
        <f t="shared" si="105"/>
        <v>0</v>
      </c>
      <c r="M99" s="11">
        <f t="shared" si="105"/>
        <v>0</v>
      </c>
      <c r="N99" s="11">
        <f t="shared" si="105"/>
        <v>0</v>
      </c>
      <c r="O99" s="11">
        <f t="shared" si="105"/>
        <v>0</v>
      </c>
      <c r="P99" s="11">
        <f t="shared" si="105"/>
        <v>0</v>
      </c>
      <c r="Q99" s="11">
        <f t="shared" si="105"/>
        <v>0</v>
      </c>
    </row>
    <row r="100" spans="1:17" s="1" customFormat="1" ht="32.25" customHeight="1" x14ac:dyDescent="0.35">
      <c r="A100" s="19" t="s">
        <v>51</v>
      </c>
      <c r="B100" s="20"/>
      <c r="C100" s="25"/>
      <c r="D100" s="8" t="s">
        <v>17</v>
      </c>
      <c r="E100" s="9">
        <f>F100+G100+H100+I100+J100+K100+L100+M100+N100+O100+P100+Q100</f>
        <v>2156563356.3200002</v>
      </c>
      <c r="F100" s="13">
        <f t="shared" ref="F100:Q100" si="106">F101+F102+F103+F104</f>
        <v>188254496.58000001</v>
      </c>
      <c r="G100" s="13">
        <f t="shared" si="106"/>
        <v>192430178.15000001</v>
      </c>
      <c r="H100" s="13">
        <f t="shared" si="106"/>
        <v>192398178.15000001</v>
      </c>
      <c r="I100" s="13">
        <f t="shared" si="106"/>
        <v>175942278.16</v>
      </c>
      <c r="J100" s="13">
        <f t="shared" si="106"/>
        <v>175942278.16</v>
      </c>
      <c r="K100" s="13">
        <f t="shared" si="106"/>
        <v>175942278.16</v>
      </c>
      <c r="L100" s="13">
        <f t="shared" si="106"/>
        <v>175942278.16</v>
      </c>
      <c r="M100" s="13">
        <f t="shared" si="106"/>
        <v>175942278.16</v>
      </c>
      <c r="N100" s="13">
        <f t="shared" si="106"/>
        <v>175942278.16</v>
      </c>
      <c r="O100" s="13">
        <f t="shared" si="106"/>
        <v>175942278.16</v>
      </c>
      <c r="P100" s="13">
        <f t="shared" si="106"/>
        <v>175942278.16</v>
      </c>
      <c r="Q100" s="13">
        <f t="shared" si="106"/>
        <v>175942278.16</v>
      </c>
    </row>
    <row r="101" spans="1:17" s="1" customFormat="1" ht="32.25" customHeight="1" x14ac:dyDescent="0.35">
      <c r="A101" s="21"/>
      <c r="B101" s="22"/>
      <c r="C101" s="25"/>
      <c r="D101" s="10" t="s">
        <v>18</v>
      </c>
      <c r="E101" s="9">
        <f t="shared" ref="E101:E109" si="107">F101+G101+H101+I101+J101+K101+L101+M101+N101+O101+P101+Q101</f>
        <v>13807800</v>
      </c>
      <c r="F101" s="14">
        <f t="shared" ref="F101:Q101" si="108">F9+F14+F19+F29+F34+F50+F55</f>
        <v>4630300</v>
      </c>
      <c r="G101" s="14">
        <f t="shared" si="108"/>
        <v>4610100</v>
      </c>
      <c r="H101" s="14">
        <f t="shared" si="108"/>
        <v>4567400</v>
      </c>
      <c r="I101" s="14">
        <f t="shared" si="108"/>
        <v>0</v>
      </c>
      <c r="J101" s="14">
        <f t="shared" si="108"/>
        <v>0</v>
      </c>
      <c r="K101" s="14">
        <f t="shared" si="108"/>
        <v>0</v>
      </c>
      <c r="L101" s="14">
        <f t="shared" si="108"/>
        <v>0</v>
      </c>
      <c r="M101" s="14">
        <f t="shared" si="108"/>
        <v>0</v>
      </c>
      <c r="N101" s="14">
        <f t="shared" si="108"/>
        <v>0</v>
      </c>
      <c r="O101" s="14">
        <f t="shared" si="108"/>
        <v>0</v>
      </c>
      <c r="P101" s="14">
        <f t="shared" si="108"/>
        <v>0</v>
      </c>
      <c r="Q101" s="14">
        <f t="shared" si="108"/>
        <v>0</v>
      </c>
    </row>
    <row r="102" spans="1:17" s="1" customFormat="1" ht="32.25" customHeight="1" x14ac:dyDescent="0.35">
      <c r="A102" s="21"/>
      <c r="B102" s="22"/>
      <c r="C102" s="25"/>
      <c r="D102" s="10" t="s">
        <v>19</v>
      </c>
      <c r="E102" s="9">
        <f t="shared" si="107"/>
        <v>35629900</v>
      </c>
      <c r="F102" s="14">
        <f t="shared" ref="F102:Q102" si="109">F10+F15+F20+F30+F35+F51+F56</f>
        <v>11863600</v>
      </c>
      <c r="G102" s="14">
        <f t="shared" si="109"/>
        <v>11877800</v>
      </c>
      <c r="H102" s="14">
        <f t="shared" si="109"/>
        <v>11888500</v>
      </c>
      <c r="I102" s="14">
        <f t="shared" si="109"/>
        <v>0</v>
      </c>
      <c r="J102" s="14">
        <f t="shared" si="109"/>
        <v>0</v>
      </c>
      <c r="K102" s="14">
        <f t="shared" si="109"/>
        <v>0</v>
      </c>
      <c r="L102" s="14">
        <f t="shared" si="109"/>
        <v>0</v>
      </c>
      <c r="M102" s="14">
        <f t="shared" si="109"/>
        <v>0</v>
      </c>
      <c r="N102" s="14">
        <f t="shared" si="109"/>
        <v>0</v>
      </c>
      <c r="O102" s="14">
        <f t="shared" si="109"/>
        <v>0</v>
      </c>
      <c r="P102" s="14">
        <f t="shared" si="109"/>
        <v>0</v>
      </c>
      <c r="Q102" s="14">
        <f t="shared" si="109"/>
        <v>0</v>
      </c>
    </row>
    <row r="103" spans="1:17" s="1" customFormat="1" ht="32.25" customHeight="1" x14ac:dyDescent="0.35">
      <c r="A103" s="21"/>
      <c r="B103" s="22"/>
      <c r="C103" s="25"/>
      <c r="D103" s="10" t="s">
        <v>20</v>
      </c>
      <c r="E103" s="9">
        <f t="shared" si="107"/>
        <v>2107125656.3200004</v>
      </c>
      <c r="F103" s="14">
        <f t="shared" ref="F103:Q103" si="110">F11+F16+F21+F31+F36+F52+F57</f>
        <v>171760596.58000001</v>
      </c>
      <c r="G103" s="14">
        <f t="shared" si="110"/>
        <v>175942278.15000001</v>
      </c>
      <c r="H103" s="14">
        <f t="shared" si="110"/>
        <v>175942278.15000001</v>
      </c>
      <c r="I103" s="14">
        <f t="shared" si="110"/>
        <v>175942278.16</v>
      </c>
      <c r="J103" s="14">
        <f t="shared" si="110"/>
        <v>175942278.16</v>
      </c>
      <c r="K103" s="14">
        <f t="shared" si="110"/>
        <v>175942278.16</v>
      </c>
      <c r="L103" s="14">
        <f t="shared" si="110"/>
        <v>175942278.16</v>
      </c>
      <c r="M103" s="14">
        <f t="shared" si="110"/>
        <v>175942278.16</v>
      </c>
      <c r="N103" s="14">
        <f t="shared" si="110"/>
        <v>175942278.16</v>
      </c>
      <c r="O103" s="14">
        <f t="shared" si="110"/>
        <v>175942278.16</v>
      </c>
      <c r="P103" s="14">
        <f t="shared" si="110"/>
        <v>175942278.16</v>
      </c>
      <c r="Q103" s="14">
        <f t="shared" si="110"/>
        <v>175942278.16</v>
      </c>
    </row>
    <row r="104" spans="1:17" s="1" customFormat="1" ht="32.25" customHeight="1" x14ac:dyDescent="0.35">
      <c r="A104" s="23"/>
      <c r="B104" s="24"/>
      <c r="C104" s="25"/>
      <c r="D104" s="10" t="s">
        <v>21</v>
      </c>
      <c r="E104" s="9">
        <f t="shared" si="107"/>
        <v>0</v>
      </c>
      <c r="F104" s="14">
        <f t="shared" ref="F104:Q104" si="111">F12+F17+F22+F32+F37+F53+F58</f>
        <v>0</v>
      </c>
      <c r="G104" s="14">
        <f t="shared" si="111"/>
        <v>0</v>
      </c>
      <c r="H104" s="14">
        <f t="shared" si="111"/>
        <v>0</v>
      </c>
      <c r="I104" s="14">
        <f t="shared" si="111"/>
        <v>0</v>
      </c>
      <c r="J104" s="14">
        <f t="shared" si="111"/>
        <v>0</v>
      </c>
      <c r="K104" s="14">
        <f t="shared" si="111"/>
        <v>0</v>
      </c>
      <c r="L104" s="14">
        <f t="shared" si="111"/>
        <v>0</v>
      </c>
      <c r="M104" s="14">
        <f t="shared" si="111"/>
        <v>0</v>
      </c>
      <c r="N104" s="14">
        <f t="shared" si="111"/>
        <v>0</v>
      </c>
      <c r="O104" s="14">
        <f t="shared" si="111"/>
        <v>0</v>
      </c>
      <c r="P104" s="14">
        <f t="shared" si="111"/>
        <v>0</v>
      </c>
      <c r="Q104" s="14">
        <f t="shared" si="111"/>
        <v>0</v>
      </c>
    </row>
    <row r="105" spans="1:17" s="1" customFormat="1" ht="29.25" customHeight="1" x14ac:dyDescent="0.35">
      <c r="A105" s="19" t="s">
        <v>52</v>
      </c>
      <c r="B105" s="20"/>
      <c r="C105" s="25"/>
      <c r="D105" s="8" t="s">
        <v>17</v>
      </c>
      <c r="E105" s="13">
        <f>E106+E107+E108+E109</f>
        <v>375513451.94999999</v>
      </c>
      <c r="F105" s="13">
        <f t="shared" ref="F105:Q105" si="112">F106+F107+F108+F109</f>
        <v>40722863.950000003</v>
      </c>
      <c r="G105" s="13">
        <f t="shared" si="112"/>
        <v>30435508</v>
      </c>
      <c r="H105" s="13">
        <f t="shared" si="112"/>
        <v>30435508</v>
      </c>
      <c r="I105" s="13">
        <f t="shared" si="112"/>
        <v>30435508</v>
      </c>
      <c r="J105" s="13">
        <f t="shared" si="112"/>
        <v>30435508</v>
      </c>
      <c r="K105" s="13">
        <f t="shared" si="112"/>
        <v>30435508</v>
      </c>
      <c r="L105" s="13">
        <f t="shared" si="112"/>
        <v>30435508</v>
      </c>
      <c r="M105" s="13">
        <f t="shared" si="112"/>
        <v>30435508</v>
      </c>
      <c r="N105" s="13">
        <f t="shared" si="112"/>
        <v>30435508</v>
      </c>
      <c r="O105" s="13">
        <f t="shared" si="112"/>
        <v>30435508</v>
      </c>
      <c r="P105" s="13">
        <f t="shared" si="112"/>
        <v>30435508</v>
      </c>
      <c r="Q105" s="13">
        <f t="shared" si="112"/>
        <v>30435508</v>
      </c>
    </row>
    <row r="106" spans="1:17" s="1" customFormat="1" ht="32.25" customHeight="1" x14ac:dyDescent="0.35">
      <c r="A106" s="21"/>
      <c r="B106" s="22"/>
      <c r="C106" s="25"/>
      <c r="D106" s="10" t="s">
        <v>18</v>
      </c>
      <c r="E106" s="9">
        <f t="shared" si="107"/>
        <v>0</v>
      </c>
      <c r="F106" s="14">
        <f t="shared" ref="F106:Q106" si="113">F24</f>
        <v>0</v>
      </c>
      <c r="G106" s="14">
        <f t="shared" si="113"/>
        <v>0</v>
      </c>
      <c r="H106" s="14">
        <f t="shared" si="113"/>
        <v>0</v>
      </c>
      <c r="I106" s="14">
        <f t="shared" si="113"/>
        <v>0</v>
      </c>
      <c r="J106" s="14">
        <f t="shared" si="113"/>
        <v>0</v>
      </c>
      <c r="K106" s="14">
        <f t="shared" si="113"/>
        <v>0</v>
      </c>
      <c r="L106" s="14">
        <f t="shared" si="113"/>
        <v>0</v>
      </c>
      <c r="M106" s="14">
        <f t="shared" si="113"/>
        <v>0</v>
      </c>
      <c r="N106" s="14">
        <f t="shared" si="113"/>
        <v>0</v>
      </c>
      <c r="O106" s="14">
        <f t="shared" si="113"/>
        <v>0</v>
      </c>
      <c r="P106" s="14">
        <f t="shared" si="113"/>
        <v>0</v>
      </c>
      <c r="Q106" s="14">
        <f t="shared" si="113"/>
        <v>0</v>
      </c>
    </row>
    <row r="107" spans="1:17" s="1" customFormat="1" ht="32.25" customHeight="1" x14ac:dyDescent="0.35">
      <c r="A107" s="21"/>
      <c r="B107" s="22"/>
      <c r="C107" s="25"/>
      <c r="D107" s="10" t="s">
        <v>19</v>
      </c>
      <c r="E107" s="9">
        <f t="shared" si="107"/>
        <v>0</v>
      </c>
      <c r="F107" s="14">
        <f t="shared" ref="F107:Q107" si="114">F25</f>
        <v>0</v>
      </c>
      <c r="G107" s="14">
        <f t="shared" si="114"/>
        <v>0</v>
      </c>
      <c r="H107" s="14">
        <f t="shared" si="114"/>
        <v>0</v>
      </c>
      <c r="I107" s="14">
        <f t="shared" si="114"/>
        <v>0</v>
      </c>
      <c r="J107" s="14">
        <f t="shared" si="114"/>
        <v>0</v>
      </c>
      <c r="K107" s="14">
        <f t="shared" si="114"/>
        <v>0</v>
      </c>
      <c r="L107" s="14">
        <f t="shared" si="114"/>
        <v>0</v>
      </c>
      <c r="M107" s="14">
        <f t="shared" si="114"/>
        <v>0</v>
      </c>
      <c r="N107" s="14">
        <f t="shared" si="114"/>
        <v>0</v>
      </c>
      <c r="O107" s="14">
        <f t="shared" si="114"/>
        <v>0</v>
      </c>
      <c r="P107" s="14">
        <f t="shared" si="114"/>
        <v>0</v>
      </c>
      <c r="Q107" s="14">
        <f t="shared" si="114"/>
        <v>0</v>
      </c>
    </row>
    <row r="108" spans="1:17" s="1" customFormat="1" ht="32.25" customHeight="1" x14ac:dyDescent="0.35">
      <c r="A108" s="21"/>
      <c r="B108" s="22"/>
      <c r="C108" s="25"/>
      <c r="D108" s="10" t="s">
        <v>20</v>
      </c>
      <c r="E108" s="9">
        <f t="shared" si="107"/>
        <v>375513451.94999999</v>
      </c>
      <c r="F108" s="14">
        <f t="shared" ref="F108:Q108" si="115">F26</f>
        <v>40722863.950000003</v>
      </c>
      <c r="G108" s="14">
        <f t="shared" si="115"/>
        <v>30435508</v>
      </c>
      <c r="H108" s="14">
        <f t="shared" si="115"/>
        <v>30435508</v>
      </c>
      <c r="I108" s="14">
        <f t="shared" si="115"/>
        <v>30435508</v>
      </c>
      <c r="J108" s="14">
        <f t="shared" si="115"/>
        <v>30435508</v>
      </c>
      <c r="K108" s="14">
        <f t="shared" si="115"/>
        <v>30435508</v>
      </c>
      <c r="L108" s="14">
        <f t="shared" si="115"/>
        <v>30435508</v>
      </c>
      <c r="M108" s="14">
        <f t="shared" si="115"/>
        <v>30435508</v>
      </c>
      <c r="N108" s="14">
        <f t="shared" si="115"/>
        <v>30435508</v>
      </c>
      <c r="O108" s="14">
        <f t="shared" si="115"/>
        <v>30435508</v>
      </c>
      <c r="P108" s="14">
        <f t="shared" si="115"/>
        <v>30435508</v>
      </c>
      <c r="Q108" s="14">
        <f t="shared" si="115"/>
        <v>30435508</v>
      </c>
    </row>
    <row r="109" spans="1:17" s="1" customFormat="1" ht="32.25" customHeight="1" x14ac:dyDescent="0.35">
      <c r="A109" s="23"/>
      <c r="B109" s="24"/>
      <c r="C109" s="25"/>
      <c r="D109" s="10" t="s">
        <v>21</v>
      </c>
      <c r="E109" s="9">
        <f t="shared" si="107"/>
        <v>0</v>
      </c>
      <c r="F109" s="14">
        <f t="shared" ref="F109:Q109" si="116">F27</f>
        <v>0</v>
      </c>
      <c r="G109" s="14">
        <f t="shared" si="116"/>
        <v>0</v>
      </c>
      <c r="H109" s="14">
        <f t="shared" si="116"/>
        <v>0</v>
      </c>
      <c r="I109" s="14">
        <f t="shared" si="116"/>
        <v>0</v>
      </c>
      <c r="J109" s="14">
        <f t="shared" si="116"/>
        <v>0</v>
      </c>
      <c r="K109" s="14">
        <f t="shared" si="116"/>
        <v>0</v>
      </c>
      <c r="L109" s="14">
        <f t="shared" si="116"/>
        <v>0</v>
      </c>
      <c r="M109" s="14">
        <f t="shared" si="116"/>
        <v>0</v>
      </c>
      <c r="N109" s="14">
        <f t="shared" si="116"/>
        <v>0</v>
      </c>
      <c r="O109" s="14">
        <f t="shared" si="116"/>
        <v>0</v>
      </c>
      <c r="P109" s="14">
        <f t="shared" si="116"/>
        <v>0</v>
      </c>
      <c r="Q109" s="14">
        <f t="shared" si="116"/>
        <v>0</v>
      </c>
    </row>
    <row r="110" spans="1:17" s="1" customFormat="1" ht="13.8" x14ac:dyDescent="0.25"/>
    <row r="111" spans="1:17" s="1" customFormat="1" ht="13.8" x14ac:dyDescent="0.25"/>
  </sheetData>
  <mergeCells count="64">
    <mergeCell ref="A74:B78"/>
    <mergeCell ref="C74:C78"/>
    <mergeCell ref="A79:B79"/>
    <mergeCell ref="A80:B84"/>
    <mergeCell ref="C80:C84"/>
    <mergeCell ref="C28:C32"/>
    <mergeCell ref="A18:A22"/>
    <mergeCell ref="B18:B22"/>
    <mergeCell ref="C18:C22"/>
    <mergeCell ref="A28:A32"/>
    <mergeCell ref="C64:C68"/>
    <mergeCell ref="A33:A37"/>
    <mergeCell ref="B33:B37"/>
    <mergeCell ref="C33:C37"/>
    <mergeCell ref="A38:A42"/>
    <mergeCell ref="B38:B42"/>
    <mergeCell ref="C38:C42"/>
    <mergeCell ref="A43:A47"/>
    <mergeCell ref="B43:B47"/>
    <mergeCell ref="C43:C47"/>
    <mergeCell ref="C54:C58"/>
    <mergeCell ref="C59:C63"/>
    <mergeCell ref="C13:C17"/>
    <mergeCell ref="A23:A27"/>
    <mergeCell ref="B23:B27"/>
    <mergeCell ref="C23:C27"/>
    <mergeCell ref="A2:Q2"/>
    <mergeCell ref="A7:Q7"/>
    <mergeCell ref="A8:A12"/>
    <mergeCell ref="B8:B12"/>
    <mergeCell ref="C8:C12"/>
    <mergeCell ref="F4:Q4"/>
    <mergeCell ref="A3:A5"/>
    <mergeCell ref="B3:B5"/>
    <mergeCell ref="C3:C5"/>
    <mergeCell ref="D3:D5"/>
    <mergeCell ref="E3:Q3"/>
    <mergeCell ref="E4:E5"/>
    <mergeCell ref="A69:B73"/>
    <mergeCell ref="A64:A68"/>
    <mergeCell ref="B64:B68"/>
    <mergeCell ref="A13:A17"/>
    <mergeCell ref="B13:B17"/>
    <mergeCell ref="B28:B32"/>
    <mergeCell ref="B54:B58"/>
    <mergeCell ref="A54:A58"/>
    <mergeCell ref="A59:A63"/>
    <mergeCell ref="B59:B63"/>
    <mergeCell ref="O1:Q1"/>
    <mergeCell ref="A100:B104"/>
    <mergeCell ref="C100:C104"/>
    <mergeCell ref="C105:C109"/>
    <mergeCell ref="A105:B109"/>
    <mergeCell ref="A90:B94"/>
    <mergeCell ref="C90:C94"/>
    <mergeCell ref="A95:B99"/>
    <mergeCell ref="C95:C99"/>
    <mergeCell ref="C69:C73"/>
    <mergeCell ref="A85:B89"/>
    <mergeCell ref="C85:C89"/>
    <mergeCell ref="A48:Q48"/>
    <mergeCell ref="A49:A53"/>
    <mergeCell ref="B49:B53"/>
    <mergeCell ref="C49:C53"/>
  </mergeCells>
  <printOptions horizontalCentered="1"/>
  <pageMargins left="0.39370078740157483" right="0.39370078740157483" top="0.78740157480314965" bottom="0.39370078740157483" header="0" footer="0"/>
  <pageSetup paperSize="9" scale="39" firstPageNumber="3" fitToHeight="5" orientation="landscape" useFirstPageNumber="1" verticalDpi="180" r:id="rId1"/>
  <headerFooter>
    <oddHeader>&amp;C&amp;"Times New Roman,обычный"&amp;14&amp;P</oddHeader>
    <firstHeader>&amp;C&amp;P</firstHeader>
  </headerFooter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 Основ. мероприят.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2019-06-13T05:23:00Z</dcterms:modified>
</cp:coreProperties>
</file>