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40" windowWidth="23136" windowHeight="12300"/>
  </bookViews>
  <sheets>
    <sheet name="целевые" sheetId="6" r:id="rId1"/>
  </sheets>
  <definedNames>
    <definedName name="_xlnm.Print_Titles" localSheetId="0">целевые!$5:$7</definedName>
  </definedNames>
  <calcPr calcId="144525"/>
</workbook>
</file>

<file path=xl/calcChain.xml><?xml version="1.0" encoding="utf-8"?>
<calcChain xmlns="http://schemas.openxmlformats.org/spreadsheetml/2006/main">
  <c r="L12" i="6" l="1"/>
  <c r="D12" i="6" l="1"/>
  <c r="E12" i="6"/>
  <c r="K12" i="6"/>
  <c r="J12" i="6"/>
  <c r="I12" i="6"/>
  <c r="H12" i="6"/>
  <c r="G12" i="6"/>
  <c r="F12" i="6"/>
  <c r="K9" i="6" l="1"/>
  <c r="J9" i="6"/>
  <c r="I9" i="6"/>
  <c r="H9" i="6"/>
  <c r="G9" i="6"/>
  <c r="F9" i="6"/>
  <c r="E9" i="6"/>
  <c r="L9" i="6" l="1"/>
</calcChain>
</file>

<file path=xl/sharedStrings.xml><?xml version="1.0" encoding="utf-8"?>
<sst xmlns="http://schemas.openxmlformats.org/spreadsheetml/2006/main" count="27" uniqueCount="24">
  <si>
    <t>№ п/п</t>
  </si>
  <si>
    <t>Приложение 1</t>
  </si>
  <si>
    <t>к постановлению администрации города Покачи</t>
  </si>
  <si>
    <r>
      <t xml:space="preserve">  Статья 3.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Целевые показатели муниципальной программы</t>
    </r>
  </si>
  <si>
    <t xml:space="preserve">  Наименование целевых показателей  </t>
  </si>
  <si>
    <t>Значение целевого показателя на момент окончания действия Программы</t>
  </si>
  <si>
    <t>Базовый целевой показатель на начало реализации Программы</t>
  </si>
  <si>
    <t xml:space="preserve">Количество населения, обученное в области гражданской обороны, чрезвычайных ситуаций и пожарной безопасности </t>
  </si>
  <si>
    <t>человек</t>
  </si>
  <si>
    <t>Единица измерения</t>
  </si>
  <si>
    <t>%</t>
  </si>
  <si>
    <t>2.1</t>
  </si>
  <si>
    <t>2.2</t>
  </si>
  <si>
    <t>количество случаев</t>
  </si>
  <si>
    <t xml:space="preserve">Количество выявленных нарушений правил дорожного движения </t>
  </si>
  <si>
    <t>3.1</t>
  </si>
  <si>
    <t>Количество зарегистрированных общеуголовных преступлений</t>
  </si>
  <si>
    <t>Количество выявленных нарушений правил дорожного движения с помощью технических средств фотовидеофиксации, по которым вынесены постановления</t>
  </si>
  <si>
    <t>Доля административных правонарушений, предусмотренных ст.  12.9, 12.12, 12.16, 12.19 КоАП РФ выявленных с помощью технических средств фотовидеофиксации, работающих в автоматическом режиме, в общем количестве таких правонарушений</t>
  </si>
  <si>
    <t>3.2</t>
  </si>
  <si>
    <t>Среднегодовая численность постоянного населения</t>
  </si>
  <si>
    <t>Уровень преступности (число зарегистрированных преступлений на 100 тыс. человек населения)</t>
  </si>
  <si>
    <t>единиц</t>
  </si>
  <si>
    <t xml:space="preserve">15.03.2019 № 245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</si>
</sst>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ill="1"/>
    <xf numFmtId="2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99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view="pageLayout" zoomScaleNormal="90" workbookViewId="0">
      <selection activeCell="E5" sqref="E5:L5"/>
    </sheetView>
  </sheetViews>
  <sheetFormatPr defaultRowHeight="14.4" x14ac:dyDescent="0.3"/>
  <cols>
    <col min="1" max="1" width="4.109375" customWidth="1"/>
    <col min="2" max="2" width="40.6640625" customWidth="1"/>
    <col min="3" max="3" width="9.6640625" customWidth="1"/>
    <col min="4" max="4" width="9.88671875" customWidth="1"/>
    <col min="5" max="5" width="6.6640625" customWidth="1"/>
    <col min="6" max="6" width="6.44140625" customWidth="1"/>
    <col min="7" max="10" width="7" customWidth="1"/>
    <col min="11" max="11" width="7.33203125" customWidth="1"/>
    <col min="12" max="12" width="15.6640625" customWidth="1"/>
  </cols>
  <sheetData>
    <row r="1" spans="1:12" ht="15.6" x14ac:dyDescent="0.3">
      <c r="L1" s="1" t="s">
        <v>1</v>
      </c>
    </row>
    <row r="2" spans="1:12" ht="15.6" x14ac:dyDescent="0.3">
      <c r="B2" s="13"/>
      <c r="L2" s="1" t="s">
        <v>2</v>
      </c>
    </row>
    <row r="3" spans="1:12" ht="15.6" x14ac:dyDescent="0.3">
      <c r="L3" s="1" t="s">
        <v>23</v>
      </c>
    </row>
    <row r="4" spans="1:12" ht="15.6" x14ac:dyDescent="0.3">
      <c r="A4" s="2" t="s">
        <v>3</v>
      </c>
    </row>
    <row r="5" spans="1:12" ht="19.5" customHeight="1" x14ac:dyDescent="0.3">
      <c r="A5" s="17" t="s">
        <v>0</v>
      </c>
      <c r="B5" s="19" t="s">
        <v>4</v>
      </c>
      <c r="C5" s="17" t="s">
        <v>9</v>
      </c>
      <c r="D5" s="20" t="s">
        <v>6</v>
      </c>
      <c r="E5" s="19"/>
      <c r="F5" s="19"/>
      <c r="G5" s="19"/>
      <c r="H5" s="19"/>
      <c r="I5" s="19"/>
      <c r="J5" s="19"/>
      <c r="K5" s="19"/>
      <c r="L5" s="19"/>
    </row>
    <row r="6" spans="1:12" ht="92.25" customHeight="1" x14ac:dyDescent="0.3">
      <c r="A6" s="18"/>
      <c r="B6" s="19"/>
      <c r="C6" s="18"/>
      <c r="D6" s="21"/>
      <c r="E6" s="12">
        <v>2019</v>
      </c>
      <c r="F6" s="12">
        <v>2020</v>
      </c>
      <c r="G6" s="3">
        <v>2021</v>
      </c>
      <c r="H6" s="12">
        <v>2022</v>
      </c>
      <c r="I6" s="12">
        <v>2023</v>
      </c>
      <c r="J6" s="12">
        <v>2024</v>
      </c>
      <c r="K6" s="3">
        <v>2025</v>
      </c>
      <c r="L6" s="5" t="s">
        <v>5</v>
      </c>
    </row>
    <row r="7" spans="1:12" x14ac:dyDescent="0.3">
      <c r="A7" s="3">
        <v>1</v>
      </c>
      <c r="B7" s="3">
        <v>2</v>
      </c>
      <c r="C7" s="3">
        <v>3</v>
      </c>
      <c r="D7" s="3">
        <v>4</v>
      </c>
      <c r="E7" s="12">
        <v>8</v>
      </c>
      <c r="F7" s="12">
        <v>9</v>
      </c>
      <c r="G7" s="3"/>
      <c r="H7" s="12"/>
      <c r="I7" s="12"/>
      <c r="J7" s="12"/>
      <c r="K7" s="3"/>
      <c r="L7" s="3">
        <v>10</v>
      </c>
    </row>
    <row r="8" spans="1:12" ht="44.25" customHeight="1" x14ac:dyDescent="0.3">
      <c r="A8" s="3">
        <v>1</v>
      </c>
      <c r="B8" s="3" t="s">
        <v>7</v>
      </c>
      <c r="C8" s="3" t="s">
        <v>8</v>
      </c>
      <c r="D8" s="8">
        <v>7200</v>
      </c>
      <c r="E8" s="8">
        <v>7400</v>
      </c>
      <c r="F8" s="8">
        <v>7600</v>
      </c>
      <c r="G8" s="8">
        <v>7800</v>
      </c>
      <c r="H8" s="8">
        <v>7800</v>
      </c>
      <c r="I8" s="8">
        <v>7800</v>
      </c>
      <c r="J8" s="8">
        <v>7800</v>
      </c>
      <c r="K8" s="8">
        <v>7800</v>
      </c>
      <c r="L8" s="8">
        <v>7800</v>
      </c>
    </row>
    <row r="9" spans="1:12" ht="81" customHeight="1" x14ac:dyDescent="0.3">
      <c r="A9" s="3">
        <v>2</v>
      </c>
      <c r="B9" s="3" t="s">
        <v>18</v>
      </c>
      <c r="C9" s="3" t="s">
        <v>10</v>
      </c>
      <c r="D9" s="14">
        <v>39.11</v>
      </c>
      <c r="E9" s="9">
        <f t="shared" ref="E9:K9" si="0">E10/E11*100</f>
        <v>44.52005730659026</v>
      </c>
      <c r="F9" s="9">
        <f t="shared" si="0"/>
        <v>44.52005730659026</v>
      </c>
      <c r="G9" s="9">
        <f t="shared" si="0"/>
        <v>44.52005730659026</v>
      </c>
      <c r="H9" s="9">
        <f t="shared" si="0"/>
        <v>44.52005730659026</v>
      </c>
      <c r="I9" s="9">
        <f t="shared" si="0"/>
        <v>44.52005730659026</v>
      </c>
      <c r="J9" s="9">
        <f t="shared" si="0"/>
        <v>44.52005730659026</v>
      </c>
      <c r="K9" s="9">
        <f t="shared" si="0"/>
        <v>44.52005730659026</v>
      </c>
      <c r="L9" s="9">
        <f t="shared" ref="L9" si="1">L10/L11*100</f>
        <v>44.52005730659026</v>
      </c>
    </row>
    <row r="10" spans="1:12" ht="55.5" customHeight="1" x14ac:dyDescent="0.3">
      <c r="A10" s="6" t="s">
        <v>11</v>
      </c>
      <c r="B10" s="4" t="s">
        <v>17</v>
      </c>
      <c r="C10" s="4" t="s">
        <v>13</v>
      </c>
      <c r="D10" s="10">
        <v>2650</v>
      </c>
      <c r="E10" s="11">
        <v>1243</v>
      </c>
      <c r="F10" s="11">
        <v>1243</v>
      </c>
      <c r="G10" s="11">
        <v>1243</v>
      </c>
      <c r="H10" s="11">
        <v>1243</v>
      </c>
      <c r="I10" s="11">
        <v>1243</v>
      </c>
      <c r="J10" s="11">
        <v>1243</v>
      </c>
      <c r="K10" s="11">
        <v>1243</v>
      </c>
      <c r="L10" s="11">
        <v>1243</v>
      </c>
    </row>
    <row r="11" spans="1:12" ht="34.5" customHeight="1" x14ac:dyDescent="0.3">
      <c r="A11" s="6" t="s">
        <v>12</v>
      </c>
      <c r="B11" s="4" t="s">
        <v>14</v>
      </c>
      <c r="C11" s="4" t="s">
        <v>13</v>
      </c>
      <c r="D11" s="11">
        <v>6776</v>
      </c>
      <c r="E11" s="11">
        <v>2792</v>
      </c>
      <c r="F11" s="11">
        <v>2792</v>
      </c>
      <c r="G11" s="11">
        <v>2792</v>
      </c>
      <c r="H11" s="11">
        <v>2792</v>
      </c>
      <c r="I11" s="11">
        <v>2792</v>
      </c>
      <c r="J11" s="11">
        <v>2792</v>
      </c>
      <c r="K11" s="11">
        <v>2792</v>
      </c>
      <c r="L11" s="11">
        <v>2792</v>
      </c>
    </row>
    <row r="12" spans="1:12" s="7" customFormat="1" ht="41.25" customHeight="1" x14ac:dyDescent="0.3">
      <c r="A12" s="3">
        <v>3</v>
      </c>
      <c r="B12" s="3" t="s">
        <v>21</v>
      </c>
      <c r="C12" s="3" t="s">
        <v>22</v>
      </c>
      <c r="D12" s="9">
        <f>100000/17876*D14</f>
        <v>839.11389572611324</v>
      </c>
      <c r="E12" s="9">
        <f>100000/17886*145</f>
        <v>810.68992508106896</v>
      </c>
      <c r="F12" s="9">
        <f>100000/17894*145</f>
        <v>810.32748407287352</v>
      </c>
      <c r="G12" s="9">
        <f>100000/17894*140</f>
        <v>782.38515703587791</v>
      </c>
      <c r="H12" s="9">
        <f>100000/17894*140</f>
        <v>782.38515703587791</v>
      </c>
      <c r="I12" s="9">
        <f>100000/17894*140</f>
        <v>782.38515703587791</v>
      </c>
      <c r="J12" s="9">
        <f>100000/17894*140</f>
        <v>782.38515703587791</v>
      </c>
      <c r="K12" s="9">
        <f>100000/17941*140</f>
        <v>780.33554428404204</v>
      </c>
      <c r="L12" s="9">
        <f>100000/18010*140</f>
        <v>777.34591893392565</v>
      </c>
    </row>
    <row r="13" spans="1:12" s="7" customFormat="1" ht="41.25" customHeight="1" x14ac:dyDescent="0.3">
      <c r="A13" s="15" t="s">
        <v>15</v>
      </c>
      <c r="B13" s="4" t="s">
        <v>20</v>
      </c>
      <c r="C13" s="4" t="s">
        <v>8</v>
      </c>
      <c r="D13" s="16">
        <v>17876</v>
      </c>
      <c r="E13" s="11">
        <v>17886</v>
      </c>
      <c r="F13" s="11">
        <v>17894</v>
      </c>
      <c r="G13" s="11">
        <v>17894</v>
      </c>
      <c r="H13" s="11">
        <v>17894</v>
      </c>
      <c r="I13" s="11">
        <v>17894</v>
      </c>
      <c r="J13" s="11">
        <v>17894</v>
      </c>
      <c r="K13" s="11">
        <v>17941</v>
      </c>
      <c r="L13" s="16">
        <v>18010</v>
      </c>
    </row>
    <row r="14" spans="1:12" ht="29.25" customHeight="1" x14ac:dyDescent="0.3">
      <c r="A14" s="6" t="s">
        <v>19</v>
      </c>
      <c r="B14" s="4" t="s">
        <v>16</v>
      </c>
      <c r="C14" s="4" t="s">
        <v>13</v>
      </c>
      <c r="D14" s="10">
        <v>150</v>
      </c>
      <c r="E14" s="10">
        <v>145</v>
      </c>
      <c r="F14" s="10">
        <v>145</v>
      </c>
      <c r="G14" s="10">
        <v>140</v>
      </c>
      <c r="H14" s="10">
        <v>140</v>
      </c>
      <c r="I14" s="10">
        <v>140</v>
      </c>
      <c r="J14" s="10">
        <v>140</v>
      </c>
      <c r="K14" s="10">
        <v>140</v>
      </c>
      <c r="L14" s="10">
        <v>140</v>
      </c>
    </row>
  </sheetData>
  <mergeCells count="5">
    <mergeCell ref="A5:A6"/>
    <mergeCell ref="B5:B6"/>
    <mergeCell ref="E5:L5"/>
    <mergeCell ref="C5:C6"/>
    <mergeCell ref="D5:D6"/>
  </mergeCells>
  <printOptions horizontalCentered="1"/>
  <pageMargins left="0.69791666666666663" right="0.7" top="0.28125" bottom="0.75" header="0.3" footer="0.3"/>
  <pageSetup paperSize="9" fitToHeight="0" orientation="landscape" r:id="rId1"/>
  <headerFooter>
    <oddHeader>&amp;C3</odd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YHO4/jbqCmq1FdRRCl/oG70QZ2+lx8Px2jHhpIw+VUg=</DigestValue>
    </Reference>
    <Reference URI="#idOfficeObject" Type="http://www.w3.org/2000/09/xmldsig#Object">
      <DigestMethod Algorithm="urn:ietf:params:xml:ns:cpxmlsec:algorithms:gostr3411"/>
      <DigestValue>dtwf1kBSeG5ZUO4zQMPqjBa0uS1rPRwIYwXkFolAjeU=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8Q2/r9ThYvp9dAoKHleE6YowuAwKGlEvS4B4UE/ddRY=</DigestValue>
    </Reference>
  </SignedInfo>
  <SignatureValue>qrGk9OvnoU7umjEmtAKK1Q26q4RX8uHLpTvRn09ZcdvgB5gQxuwN2fbHARtS0utT
FSHCrU9FIMOKlwbTPraHhg==</SignatureValue>
  <KeyInfo>
    <X509Data>
      <X509Certificate>MIIIjTCCCDygAwIBAgIUIGaMBB0WOHPRYrL4H6+ebjjI7oQwCAYGKoUDAgIDMIIB
OTEgMB4GCSqGSIb3DQEJARYRdWNfZmtAcm9za2F6bmEucnUxGTAXBgNVBAgMENCz
LiDQnNC+0YHQutCy0LAxGjAYBggqhQMDgQMBARIMMDA3NzEwNTY4NzYwMRgwFgYF
KoUDZAESDTEwNDc3OTcwMTk4MzAxLDAqBgNVBAkMI9GD0LvQuNGG0LAg0JjQu9GM
0LjQvdC60LAsINC00L7QvCA3MRUwEwYDVQQHDAzQnNC+0YHQutCy0LAxCzAJBgNV
BAYTAlJVMTgwNgYDVQQKDC/QpNC10LTQtdGA0LDQu9GM0L3QvtC1INC60LDQt9C9
0LDRh9C10LnRgdGC0LLQvjE4MDYGA1UEAwwv0KTQtdC00LXRgNCw0LvRjNC90L7Q
tSDQutCw0LfQvdCw0YfQtdC50YHRgtCy0L4wHhcNMTgwMzEyMTIzNDM2WhcNMTkw
NjEyMTIzNDM2WjCCAZExGjAYBggqhQMDgQMBARIMODYyMTAwOTgyMTA3MRYwFAYF
KoUDZAMSCzA1Mjc3NTExMjU3MSMwIQYJKoZIhvcNAQkBFhR0ZW5kZXJAYWRtcG9r
YWNoaS5ydTELMAkGA1UEBhMCUlUxUzBRBgNVBAgMStCl0LDQvdGC0Yst0JzQsNC9
0YHQuNC50YHQutC40Lkg0LDQstGC0L7QvdC+0LzQvdGL0Lkg0L7QutGA0YPQsyAt
INCu0LPRgNCwMRUwEwYDVQQHDAzQn9C+0LrQsNGH0LgxPTA7BgNVBAoMNNCQ0JTQ
nNCY0J3QmNCh0KLQoNCQ0KbQmNCvINCT0J7QoNCe0JTQkCDQn9Ce0JrQkNCn0Jgx
KjAoBgNVBCoMIdCS0LvQsNC00LjQvNC40YAg0JjQstCw0L3QvtCy0LjRhzEXMBUG
A1UEBAwO0KHRgtC10L/Rg9GA0LAxOTA3BgNVBAMMMNCh0YLQtdC/0YPRgNCwINCS
0LvQsNC00LjQvNC40YAg0JjQstCw0L3QvtCy0LjRhzBjMBwGBiqFAwICEzASBgcq
hQMCAiQABgcqhQMCAh4BA0MABEB0TlKLGOngb7K8ksuq1qieet38nwWQrI3EmXBi
YqlHSB/KY3sxdG6HQoWGJZEsFVqtw5dnHinDLSbPsVyMjesJo4IEvDCCBLgwDAYD
VR0TAQH/BAIwADAdBgNVHSAEFjAUMAgGBiqFA2RxATAIBgYqhQNkcQIwPQYDVR0R
BDYwNKASBgNVBAygCxMJMjI3MDkxNjAxoBsGCiqFAwM9ntc2AQWgDRMLMDE4NzMw
MDAxOTGGATAwNgYFKoUDZG8ELQwrItCa0YDQuNC/0YLQvtCf0YDQviBDU1AiICjQ
stC10YDRgdC40Y8gMy42KTCCATEGBSqFA2RwBIIBJjCCASIMRCLQmtGA0LjQv9GC
0L7Qn9GA0L4gQ1NQIiAo0LLQtdGA0YHQuNGPIDMuNikgKNC40YHQv9C+0LvQvdC1
0L3QuNC1IDIpDGgi0J/RgNC+0LPRgNCw0LzQvNC90L4t0LDQv9C/0LDRgNCw0YLQ
vdGL0Lkg0LrQvtC80L/Qu9C10LrRgSAi0K7QvdC40YHQtdGA0YIt0JPQntCh0KIi
LiDQktC10YDRgdC40Y8gMi4xIgwf4oSWIDE0OS83LzYtNTY5INC+0YIgMjEuMTIu
MjAxNwxP0KHQtdGA0YLQuNGE0LjQutCw0YIg0YHQvtC+0YLQstC10YLRgdGC0LLQ
uNGPIOKEliDQodCkLzEyOC0yODc4INC+0YIgMjAuMDYuMjAxNjAOBgNVHQ8BAf8E
BAMCA+gwgZcGA1UdJQSBjzCBjAYIKwYBBQUHAwIGDiqFAwM9ntc2AQYDBAEBBg4q
hQMDPZ7XNgEGAwQBAgYOKoUDAz2e1zYBBgMEAQMGDiqFAwM9ntc2AQYDBAEEBgkq
hQMDgXsFAgEGCSqFAwOBewUCAgYJKoUDA4F7BQIDBgkqhQMDgXsFAgQGCSqFAwOB
ewUCBQYJKoUDA4F7BQIGMCsGA1UdEAQkMCKADzIwMTgwMzExMDY0MDAwWoEPMjAx
OTA2MTEwNjQwMDBaMIIBhQYDVR0jBIIBfDCCAXiAFBZVkaZRWMSJLGtRW9KFGQoB
REgioYIBUqSCAU4wggFKMR4wHAYJKoZIhvcNAQkBFg9kaXRAbWluc3Z5YXoucnUx
CzAJBgNVBAYTAlJVMRwwGgYDVQQIDBM3NyDQsy4g0JzQvtGB0LrQstCwMRUwEwYD
VQQHDAzQnNC+0YHQutCy0LAxPzA9BgNVBAkMNjEyNTM3NSDQsy4g0JzQvtGB0LrQ
stCwLCDRg9C7LiDQotCy0LXRgNGB0LrQsNGPLCDQtC4gNzEsMCoGA1UECgwj0JzQ
uNC90LrQvtC80YHQstGP0LfRjCDQoNC+0YHRgdC40LgxGDAWBgUqhQNkARINMTA0
NzcwMjAyNjcwMTEaMBgGCCqFAwOBAwEBEgwwMDc3MTA0NzQzNzUxQTA/BgNVBAMM
ONCT0L7Qu9C+0LLQvdC+0Lkg0YPQtNC+0YHRgtC+0LLQtdGA0Y/RjtGJ0LjQuSDR
htC10L3RgtGAggo2rNRVAAAAAAEvMF4GA1UdHwRXMFUwKaAnoCWGI2h0dHA6Ly9j
cmwucm9za2F6bmEucnUvY3JsL3VjZmsuY3JsMCigJqAkhiJodHRwOi8vY3JsLmZz
ZmsubG9jYWwvY3JsL3VjZmsuY3JsMB0GA1UdDgQWBBSgdv90KqN3m8vdnByF1uOv
BzjcbjAIBgYqhQMCAgMDQQCL+bgpMq8j6OdC54l1fTPfapgNRce1koNooqKi51NS
kJ6mvvfLyZWvdenjLn8kwXYcMvCKDsZvwfwgaeqm47Nu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IvYiJiFFjYVRhYxdJ0z6T95rO3E=
</DigestValue>
      </Reference>
      <Reference URI="/xl/worksheets/sheet1.xml?ContentType=application/vnd.openxmlformats-officedocument.spreadsheetml.worksheet+xml">
        <DigestMethod Algorithm="http://www.w3.org/2000/09/xmldsig#sha1"/>
        <DigestValue>lltVFJVUdoT6SkUEAIYtDydSqNA=
</DigestValue>
      </Reference>
      <Reference URI="/xl/styles.xml?ContentType=application/vnd.openxmlformats-officedocument.spreadsheetml.styles+xml">
        <DigestMethod Algorithm="http://www.w3.org/2000/09/xmldsig#sha1"/>
        <DigestValue>rBqq3cE0x6hjB2LSVkfxk+UydiM=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vvUl4hiO8Q/uzt/9dkGNOLOoU5A=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book.xml?ContentType=application/vnd.openxmlformats-officedocument.spreadsheetml.sheet.main+xml">
        <DigestMethod Algorithm="http://www.w3.org/2000/09/xmldsig#sha1"/>
        <DigestValue>iAUctVOc0QSbvS/2/xPtgZvHdyM=
</DigestValue>
      </Reference>
      <Reference URI="/xl/sharedStrings.xml?ContentType=application/vnd.openxmlformats-officedocument.spreadsheetml.sharedStrings+xml">
        <DigestMethod Algorithm="http://www.w3.org/2000/09/xmldsig#sha1"/>
        <DigestValue>R8T0+AcDqu+mNEhyKBtSQ/dq3yI=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2019-03-18T12:08:19Z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2019-03-18T12:08:19Z</xd:SigningTime>
          <xd:SigningCertificate>
            <xd:Cert>
              <xd:CertDigest>
                <DigestMethod Algorithm="http://www.w3.org/2000/09/xmldsig#sha1"/>
                <DigestValue>BNh9UikLZHXfN8ch465CNXn8U9g=
</DigestValue>
              </xd:CertDigest>
              <xd:IssuerSerial>
                <X509IssuerName>E=uc_fk@roskazna.ru, S=г. Москва, ИНН=007710568760, ОГРН=1047797019830, STREET="улица Ильинка, дом 7", L=Москва, C=RU, O=Федеральное казначейство, CN=Федеральное казначейство</X509IssuerName>
                <X509SerialNumber>184974577796435889853810135650047986433125838468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целевые</vt:lpstr>
      <vt:lpstr>целевые!Заголовки_для_печати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2019-03-18T12:05:46Z</dcterms:modified>
</cp:coreProperties>
</file>