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980" yWindow="150" windowWidth="15660" windowHeight="7770"/>
  </bookViews>
  <sheets>
    <sheet name="2. Основные мероприятия МП " sheetId="15" r:id="rId1"/>
  </sheets>
  <definedNames>
    <definedName name="_xlnm.Print_Titles" localSheetId="0">'2. Основные мероприятия МП '!$7:$10</definedName>
  </definedNames>
  <calcPr calcId="144525"/>
</workbook>
</file>

<file path=xl/calcChain.xml><?xml version="1.0" encoding="utf-8"?>
<calcChain xmlns="http://schemas.openxmlformats.org/spreadsheetml/2006/main">
  <c r="J109" i="15" l="1"/>
  <c r="K104" i="15" l="1"/>
  <c r="K109" i="15"/>
  <c r="J104" i="15"/>
  <c r="E94" i="15" l="1"/>
  <c r="E97" i="15"/>
  <c r="E96" i="15"/>
  <c r="E95" i="15"/>
  <c r="P87" i="15"/>
  <c r="O87" i="15" s="1"/>
  <c r="N87" i="15" s="1"/>
  <c r="M87" i="15" s="1"/>
  <c r="L87" i="15" s="1"/>
  <c r="K87" i="15" s="1"/>
  <c r="J87" i="15" s="1"/>
  <c r="I87" i="15" s="1"/>
  <c r="H87" i="15" s="1"/>
  <c r="G87" i="15" s="1"/>
  <c r="F87" i="15" s="1"/>
  <c r="E87" i="15" s="1"/>
  <c r="I109" i="15" l="1"/>
  <c r="E37" i="15" l="1"/>
  <c r="E36" i="15"/>
  <c r="E35" i="15"/>
  <c r="E34" i="15"/>
  <c r="P33" i="15"/>
  <c r="O33" i="15"/>
  <c r="N33" i="15"/>
  <c r="M33" i="15"/>
  <c r="L33" i="15"/>
  <c r="K33" i="15"/>
  <c r="J33" i="15"/>
  <c r="I33" i="15"/>
  <c r="H33" i="15"/>
  <c r="G33" i="15"/>
  <c r="F33" i="15"/>
  <c r="E33" i="15" l="1"/>
  <c r="F12" i="15"/>
  <c r="G12" i="15"/>
  <c r="H12" i="15"/>
  <c r="I12" i="15"/>
  <c r="J12" i="15"/>
  <c r="K12" i="15"/>
  <c r="L12" i="15"/>
  <c r="M12" i="15"/>
  <c r="N12" i="15"/>
  <c r="O12" i="15"/>
  <c r="P12" i="15"/>
  <c r="E13" i="15"/>
  <c r="E14" i="15"/>
  <c r="E19" i="15" s="1"/>
  <c r="E15" i="15"/>
  <c r="E20" i="15" s="1"/>
  <c r="E16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F19" i="15"/>
  <c r="G19" i="15"/>
  <c r="H19" i="15"/>
  <c r="I19" i="15"/>
  <c r="J19" i="15"/>
  <c r="K19" i="15"/>
  <c r="L19" i="15"/>
  <c r="M19" i="15"/>
  <c r="N19" i="15"/>
  <c r="O19" i="15"/>
  <c r="P19" i="15"/>
  <c r="F20" i="15"/>
  <c r="G20" i="15"/>
  <c r="H20" i="15"/>
  <c r="I20" i="15"/>
  <c r="J20" i="15"/>
  <c r="K20" i="15"/>
  <c r="L20" i="15"/>
  <c r="M20" i="15"/>
  <c r="N20" i="15"/>
  <c r="O20" i="15"/>
  <c r="P20" i="15"/>
  <c r="E21" i="15"/>
  <c r="E92" i="15" s="1"/>
  <c r="F21" i="15"/>
  <c r="G21" i="15"/>
  <c r="G92" i="15" s="1"/>
  <c r="G102" i="15" s="1"/>
  <c r="H21" i="15"/>
  <c r="I21" i="15"/>
  <c r="J21" i="15"/>
  <c r="K21" i="15"/>
  <c r="L21" i="15"/>
  <c r="M21" i="15"/>
  <c r="N21" i="15"/>
  <c r="O21" i="15"/>
  <c r="P21" i="15"/>
  <c r="G23" i="15"/>
  <c r="H23" i="15"/>
  <c r="I23" i="15"/>
  <c r="J23" i="15"/>
  <c r="K23" i="15"/>
  <c r="L23" i="15"/>
  <c r="M23" i="15"/>
  <c r="N23" i="15"/>
  <c r="O23" i="15"/>
  <c r="P23" i="15"/>
  <c r="E24" i="15"/>
  <c r="E25" i="15"/>
  <c r="F26" i="15"/>
  <c r="F23" i="15" s="1"/>
  <c r="E27" i="15"/>
  <c r="F28" i="15"/>
  <c r="G28" i="15"/>
  <c r="H28" i="15"/>
  <c r="I28" i="15"/>
  <c r="J28" i="15"/>
  <c r="K28" i="15"/>
  <c r="L28" i="15"/>
  <c r="M28" i="15"/>
  <c r="N28" i="15"/>
  <c r="O28" i="15"/>
  <c r="P28" i="15"/>
  <c r="E29" i="15"/>
  <c r="E30" i="15"/>
  <c r="E31" i="15"/>
  <c r="E32" i="15"/>
  <c r="F43" i="15"/>
  <c r="G43" i="15"/>
  <c r="H43" i="15"/>
  <c r="I43" i="15"/>
  <c r="J43" i="15"/>
  <c r="K43" i="15"/>
  <c r="L43" i="15"/>
  <c r="M43" i="15"/>
  <c r="N43" i="15"/>
  <c r="O43" i="15"/>
  <c r="P43" i="15"/>
  <c r="E44" i="15"/>
  <c r="E45" i="15"/>
  <c r="E46" i="15"/>
  <c r="E47" i="15"/>
  <c r="F48" i="15"/>
  <c r="E49" i="15"/>
  <c r="E50" i="15"/>
  <c r="E51" i="15"/>
  <c r="E52" i="15"/>
  <c r="F58" i="15"/>
  <c r="G58" i="15"/>
  <c r="H58" i="15"/>
  <c r="I58" i="15"/>
  <c r="J58" i="15"/>
  <c r="K58" i="15"/>
  <c r="L58" i="15"/>
  <c r="M58" i="15"/>
  <c r="N58" i="15"/>
  <c r="O58" i="15"/>
  <c r="P58" i="15"/>
  <c r="E59" i="15"/>
  <c r="E60" i="15"/>
  <c r="E61" i="15"/>
  <c r="E62" i="15"/>
  <c r="F63" i="15"/>
  <c r="G63" i="15"/>
  <c r="H63" i="15"/>
  <c r="I63" i="15"/>
  <c r="J63" i="15"/>
  <c r="K63" i="15"/>
  <c r="L63" i="15"/>
  <c r="M63" i="15"/>
  <c r="N63" i="15"/>
  <c r="O63" i="15"/>
  <c r="P63" i="15"/>
  <c r="E64" i="15"/>
  <c r="E65" i="15"/>
  <c r="E66" i="15"/>
  <c r="E67" i="15"/>
  <c r="F68" i="15"/>
  <c r="G68" i="15"/>
  <c r="H68" i="15"/>
  <c r="I68" i="15"/>
  <c r="J68" i="15"/>
  <c r="K68" i="15"/>
  <c r="L68" i="15"/>
  <c r="M68" i="15"/>
  <c r="N68" i="15"/>
  <c r="O68" i="15"/>
  <c r="P68" i="15"/>
  <c r="E69" i="15"/>
  <c r="E70" i="15"/>
  <c r="E71" i="15"/>
  <c r="E72" i="15"/>
  <c r="F73" i="15"/>
  <c r="G73" i="15"/>
  <c r="H73" i="15"/>
  <c r="I73" i="15"/>
  <c r="J73" i="15"/>
  <c r="K73" i="15"/>
  <c r="L73" i="15"/>
  <c r="M73" i="15"/>
  <c r="N73" i="15"/>
  <c r="O73" i="15"/>
  <c r="P73" i="15"/>
  <c r="E74" i="15"/>
  <c r="E75" i="15"/>
  <c r="E76" i="15"/>
  <c r="E77" i="15"/>
  <c r="F78" i="15"/>
  <c r="G78" i="15"/>
  <c r="H78" i="15"/>
  <c r="I78" i="15"/>
  <c r="J78" i="15"/>
  <c r="K78" i="15"/>
  <c r="L78" i="15"/>
  <c r="M78" i="15"/>
  <c r="N78" i="15"/>
  <c r="O78" i="15"/>
  <c r="P78" i="15"/>
  <c r="E79" i="15"/>
  <c r="E80" i="15"/>
  <c r="E81" i="15"/>
  <c r="E82" i="15"/>
  <c r="F84" i="15"/>
  <c r="G84" i="15"/>
  <c r="H84" i="15"/>
  <c r="H89" i="15" s="1"/>
  <c r="H99" i="15" s="1"/>
  <c r="I84" i="15"/>
  <c r="I89" i="15" s="1"/>
  <c r="J84" i="15"/>
  <c r="K84" i="15"/>
  <c r="L84" i="15"/>
  <c r="L89" i="15" s="1"/>
  <c r="M84" i="15"/>
  <c r="N84" i="15"/>
  <c r="O84" i="15"/>
  <c r="P84" i="15"/>
  <c r="F85" i="15"/>
  <c r="G85" i="15"/>
  <c r="H85" i="15"/>
  <c r="I85" i="15"/>
  <c r="I90" i="15" s="1"/>
  <c r="I100" i="15" s="1"/>
  <c r="J85" i="15"/>
  <c r="K85" i="15"/>
  <c r="L85" i="15"/>
  <c r="M85" i="15"/>
  <c r="M90" i="15" s="1"/>
  <c r="M100" i="15" s="1"/>
  <c r="N85" i="15"/>
  <c r="O85" i="15"/>
  <c r="P85" i="15"/>
  <c r="G86" i="15"/>
  <c r="G91" i="15" s="1"/>
  <c r="G101" i="15" s="1"/>
  <c r="H86" i="15"/>
  <c r="I86" i="15"/>
  <c r="J86" i="15"/>
  <c r="K86" i="15"/>
  <c r="L86" i="15"/>
  <c r="M86" i="15"/>
  <c r="N86" i="15"/>
  <c r="O86" i="15"/>
  <c r="P86" i="15"/>
  <c r="K92" i="15"/>
  <c r="K102" i="15" s="1"/>
  <c r="O92" i="15"/>
  <c r="O102" i="15" s="1"/>
  <c r="F93" i="15"/>
  <c r="G93" i="15"/>
  <c r="H93" i="15"/>
  <c r="I93" i="15"/>
  <c r="J93" i="15"/>
  <c r="K93" i="15"/>
  <c r="L93" i="15"/>
  <c r="M93" i="15"/>
  <c r="N93" i="15"/>
  <c r="O93" i="15"/>
  <c r="P93" i="15"/>
  <c r="F104" i="15"/>
  <c r="G104" i="15"/>
  <c r="H104" i="15"/>
  <c r="E105" i="15"/>
  <c r="E110" i="15" s="1"/>
  <c r="E106" i="15"/>
  <c r="E111" i="15" s="1"/>
  <c r="E108" i="15"/>
  <c r="F110" i="15"/>
  <c r="G110" i="15"/>
  <c r="H110" i="15"/>
  <c r="L110" i="15"/>
  <c r="M110" i="15"/>
  <c r="N110" i="15"/>
  <c r="O110" i="15"/>
  <c r="P110" i="15"/>
  <c r="N112" i="15"/>
  <c r="O112" i="15"/>
  <c r="P112" i="15"/>
  <c r="E113" i="15"/>
  <c r="F113" i="15"/>
  <c r="G113" i="15"/>
  <c r="H113" i="15"/>
  <c r="L113" i="15"/>
  <c r="M113" i="15"/>
  <c r="N113" i="15"/>
  <c r="O113" i="15"/>
  <c r="P113" i="15"/>
  <c r="F86" i="15" l="1"/>
  <c r="E86" i="15"/>
  <c r="E91" i="15" s="1"/>
  <c r="H109" i="15"/>
  <c r="E93" i="15"/>
  <c r="F109" i="15"/>
  <c r="K89" i="15"/>
  <c r="K99" i="15" s="1"/>
  <c r="P90" i="15"/>
  <c r="P100" i="15" s="1"/>
  <c r="G89" i="15"/>
  <c r="G99" i="15" s="1"/>
  <c r="E78" i="15"/>
  <c r="J91" i="15"/>
  <c r="J101" i="15" s="1"/>
  <c r="F91" i="15"/>
  <c r="F101" i="15" s="1"/>
  <c r="I91" i="15"/>
  <c r="I101" i="15" s="1"/>
  <c r="L90" i="15"/>
  <c r="L100" i="15" s="1"/>
  <c r="O89" i="15"/>
  <c r="O99" i="15" s="1"/>
  <c r="P91" i="15"/>
  <c r="P101" i="15" s="1"/>
  <c r="P107" i="15" s="1"/>
  <c r="P104" i="15" s="1"/>
  <c r="M92" i="15"/>
  <c r="M102" i="15" s="1"/>
  <c r="L91" i="15"/>
  <c r="L101" i="15" s="1"/>
  <c r="L107" i="15" s="1"/>
  <c r="L104" i="15" s="1"/>
  <c r="H91" i="15"/>
  <c r="H101" i="15" s="1"/>
  <c r="K90" i="15"/>
  <c r="K100" i="15" s="1"/>
  <c r="G90" i="15"/>
  <c r="G100" i="15" s="1"/>
  <c r="E58" i="15"/>
  <c r="O90" i="15"/>
  <c r="O100" i="15" s="1"/>
  <c r="I92" i="15"/>
  <c r="I102" i="15" s="1"/>
  <c r="J89" i="15"/>
  <c r="H90" i="15"/>
  <c r="H100" i="15" s="1"/>
  <c r="M91" i="15"/>
  <c r="M101" i="15" s="1"/>
  <c r="M107" i="15" s="1"/>
  <c r="M104" i="15" s="1"/>
  <c r="M83" i="15"/>
  <c r="I83" i="15"/>
  <c r="N109" i="15"/>
  <c r="O91" i="15"/>
  <c r="O101" i="15" s="1"/>
  <c r="O107" i="15" s="1"/>
  <c r="O104" i="15" s="1"/>
  <c r="K91" i="15"/>
  <c r="K101" i="15" s="1"/>
  <c r="G112" i="15"/>
  <c r="G109" i="15" s="1"/>
  <c r="L99" i="15"/>
  <c r="N90" i="15"/>
  <c r="N100" i="15" s="1"/>
  <c r="F90" i="15"/>
  <c r="F100" i="15" s="1"/>
  <c r="F17" i="15"/>
  <c r="M109" i="15"/>
  <c r="P83" i="15"/>
  <c r="H83" i="15"/>
  <c r="E63" i="15"/>
  <c r="E23" i="15"/>
  <c r="I17" i="15"/>
  <c r="L109" i="15"/>
  <c r="O83" i="15"/>
  <c r="K83" i="15"/>
  <c r="G83" i="15"/>
  <c r="E68" i="15"/>
  <c r="E26" i="15"/>
  <c r="P17" i="15"/>
  <c r="L17" i="15"/>
  <c r="H17" i="15"/>
  <c r="E43" i="15"/>
  <c r="J90" i="15"/>
  <c r="J100" i="15" s="1"/>
  <c r="N17" i="15"/>
  <c r="E12" i="15"/>
  <c r="H92" i="15"/>
  <c r="H102" i="15" s="1"/>
  <c r="M89" i="15"/>
  <c r="E85" i="15"/>
  <c r="E90" i="15" s="1"/>
  <c r="L83" i="15"/>
  <c r="M17" i="15"/>
  <c r="P109" i="15"/>
  <c r="L92" i="15"/>
  <c r="L102" i="15" s="1"/>
  <c r="O109" i="15"/>
  <c r="I99" i="15"/>
  <c r="P92" i="15"/>
  <c r="P102" i="15" s="1"/>
  <c r="P89" i="15"/>
  <c r="N83" i="15"/>
  <c r="J83" i="15"/>
  <c r="F83" i="15"/>
  <c r="E73" i="15"/>
  <c r="E28" i="15"/>
  <c r="O17" i="15"/>
  <c r="K17" i="15"/>
  <c r="G17" i="15"/>
  <c r="I104" i="15"/>
  <c r="J99" i="15"/>
  <c r="J17" i="15"/>
  <c r="N92" i="15"/>
  <c r="N102" i="15" s="1"/>
  <c r="J92" i="15"/>
  <c r="J102" i="15" s="1"/>
  <c r="F92" i="15"/>
  <c r="F102" i="15" s="1"/>
  <c r="N91" i="15"/>
  <c r="N101" i="15" s="1"/>
  <c r="N107" i="15" s="1"/>
  <c r="N104" i="15" s="1"/>
  <c r="N89" i="15"/>
  <c r="F89" i="15"/>
  <c r="E84" i="15"/>
  <c r="E89" i="15" s="1"/>
  <c r="J88" i="15" l="1"/>
  <c r="G88" i="15"/>
  <c r="G98" i="15"/>
  <c r="I98" i="15"/>
  <c r="I88" i="15"/>
  <c r="L88" i="15"/>
  <c r="H98" i="15"/>
  <c r="E100" i="15"/>
  <c r="E109" i="15"/>
  <c r="E112" i="15"/>
  <c r="O98" i="15"/>
  <c r="O88" i="15"/>
  <c r="E83" i="15"/>
  <c r="E107" i="15"/>
  <c r="E101" i="15"/>
  <c r="K88" i="15"/>
  <c r="E104" i="15"/>
  <c r="K98" i="15"/>
  <c r="P88" i="15"/>
  <c r="P99" i="15"/>
  <c r="P98" i="15" s="1"/>
  <c r="M88" i="15"/>
  <c r="M99" i="15"/>
  <c r="M98" i="15" s="1"/>
  <c r="E17" i="15"/>
  <c r="H88" i="15"/>
  <c r="L98" i="15"/>
  <c r="J98" i="15"/>
  <c r="F88" i="15"/>
  <c r="F99" i="15"/>
  <c r="E102" i="15"/>
  <c r="N88" i="15"/>
  <c r="N99" i="15"/>
  <c r="N98" i="15" s="1"/>
  <c r="E88" i="15" l="1"/>
  <c r="F98" i="15"/>
  <c r="E98" i="15" s="1"/>
  <c r="E99" i="15"/>
</calcChain>
</file>

<file path=xl/sharedStrings.xml><?xml version="1.0" encoding="utf-8"?>
<sst xmlns="http://schemas.openxmlformats.org/spreadsheetml/2006/main" count="163" uniqueCount="66">
  <si>
    <t>№ основного мероприятия</t>
  </si>
  <si>
    <t>Ответственный исполнитель/соисполнитель</t>
  </si>
  <si>
    <t>Источники финансирования</t>
  </si>
  <si>
    <t>Всего</t>
  </si>
  <si>
    <t>федеральный бюджет</t>
  </si>
  <si>
    <t>бюджет автономного округа</t>
  </si>
  <si>
    <t>иные источники финансирования</t>
  </si>
  <si>
    <t>В том числе:</t>
  </si>
  <si>
    <t>Прочие расходы</t>
  </si>
  <si>
    <t>Всего по муниципальной программе:</t>
  </si>
  <si>
    <t>Распределение финансовых ресурсов муниципальной программы</t>
  </si>
  <si>
    <t>Основные мероприятия муниципальной программы (их связь с целевыми показателями муниципальной программы)</t>
  </si>
  <si>
    <t>Финансовые затраты на реализацию (рублей)</t>
  </si>
  <si>
    <t>Подпрограмма 1. Повышение антитеррористической защищенности объектов, находящихся в муниципальной собственности</t>
  </si>
  <si>
    <t>1.1.</t>
  </si>
  <si>
    <t xml:space="preserve">всего </t>
  </si>
  <si>
    <t xml:space="preserve">местный бюджет </t>
  </si>
  <si>
    <t>Итого по подпрограмме I</t>
  </si>
  <si>
    <t>Подпрограмма 2. Профилактика экстремизма, укрепление межнационального согласия</t>
  </si>
  <si>
    <t>2.1.</t>
  </si>
  <si>
    <t>2.2.</t>
  </si>
  <si>
    <t>2.3.</t>
  </si>
  <si>
    <t>за счет финансирования основной деятельности исполнителя</t>
  </si>
  <si>
    <t>2.4.</t>
  </si>
  <si>
    <t>2.5.</t>
  </si>
  <si>
    <t xml:space="preserve">Пресс-секретарь главы грода Покачи
</t>
  </si>
  <si>
    <t>2.6.</t>
  </si>
  <si>
    <t>2.7.</t>
  </si>
  <si>
    <t>2.8.</t>
  </si>
  <si>
    <t>2.9.</t>
  </si>
  <si>
    <t>2.10.</t>
  </si>
  <si>
    <t>2.11.</t>
  </si>
  <si>
    <t>2.12.</t>
  </si>
  <si>
    <t>Управление образования администрации города Покачи</t>
  </si>
  <si>
    <t>Итого по подпрограмме II</t>
  </si>
  <si>
    <t>инвестиции в объекты муниципальной собственности</t>
  </si>
  <si>
    <t>Ответственный исполнитель (структурные подразделения администрации города)</t>
  </si>
  <si>
    <t>Управление по вопросам безопасности, гражданской обороны и чрезвычайных ситуаций администрации города Покачи</t>
  </si>
  <si>
    <t>Соисполнитель 1</t>
  </si>
  <si>
    <t>Повышение уровня антитеррористической защищенности муниципальных объектов
(ц.п.1)</t>
  </si>
  <si>
    <t>в том числе</t>
  </si>
  <si>
    <t>Содействие этнокультурному многообразию народов России: проведение фестиваля национальных культур (2,3)</t>
  </si>
  <si>
    <t>Проведение мероприятий по формированию общероссийской гражданской идентичности, приуроченных к празднованию государственных праздников (2,3)</t>
  </si>
  <si>
    <t xml:space="preserve">Реализация комплексной информационной кампании, направленной на просвещение населения муниципального образования в сфере профилактики экстремизма, а также конкурс журналистских работ и проектов (программ) редакций СМИ по освещению мероприятий,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 (2,3) </t>
  </si>
  <si>
    <t xml:space="preserve">Реализация мер, направленных на социальную и культурную адаптацию иностранных граждан (2,3) </t>
  </si>
  <si>
    <t>Выпуск тематических рубрик и информационных материалов в печатных средствах массовой информации, посвященных истории, культуре и традициям народов, современной жизни национальных общин, в том числе публикаций для детей и молодежи (2,3)</t>
  </si>
  <si>
    <t>Реализация мероприятий, направленных на воспитание толерантности, профилактика экстремистской деятельности, гармонизация межэтнических, межконфессиональных и межкультурных отношений (2,3)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</si>
  <si>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экстремизма, в том числе в молодежной среде (2,3) </t>
  </si>
  <si>
    <t xml:space="preserve">Содействие поддержке русского языка как государственного языка Российской Федерации и его популяризации как средства межнационального общения, а также обеспечение оптимальных условий для сохранения и развития языков народов Российской Федерации, проживающих в городе (2,3) </t>
  </si>
  <si>
    <t xml:space="preserve">Организация работы по созданию и прокату видеороликов социальной рекламы, формирующей уважительное отношение, в том числе мигрантов к культуре и традициям, а также популяризация легального труда мигрантов (2,3) </t>
  </si>
  <si>
    <t>Методическое обеспечение и подготовка муниципальных служащих и работников муниципальных учреждений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муниципального образования, обеспечения социальной и культурной адаптации мигрантов, а также этнокультурной компетентности специалистов (2,3)</t>
  </si>
  <si>
    <t>Формирование у подрастающего поколения уважительного отношения ко всем этносам и религиям (2,3)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</si>
  <si>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(2,3)</t>
  </si>
  <si>
    <t xml:space="preserve">Комитет культуры и спорта администрации города Покачи
</t>
  </si>
  <si>
    <t xml:space="preserve">Комитет культуры и спорта администрации города Покачи;
Управление образования администрации города Покачи                  </t>
  </si>
  <si>
    <t>Управление образования администрации города Покачи, 
Комитет культуры и спорта   администрации города Покачи</t>
  </si>
  <si>
    <t>Пресс-секретарь главы грода Покачи
Управление по вопросам безопасности, ГО и ЧС администрации города Покачи
Управление образования администрации города Покачи
Комитет культуры и спорта  администрации города Покачи</t>
  </si>
  <si>
    <t xml:space="preserve">Комитет  культуры и спорта администрации города Покачи;
Управление образования администрации города Покачи                  </t>
  </si>
  <si>
    <t xml:space="preserve">Пресс-секретарь главы грода Покачи
Комитет культуры и спорта администрации города Покачи;
Управление образования администрации города Покачи                  </t>
  </si>
  <si>
    <t>Комитет культуры и спорта администраци города Покачи
Управление образования администрации города Покачи</t>
  </si>
  <si>
    <t xml:space="preserve">
Комитет культуры и спорта администрации города Покачи</t>
  </si>
  <si>
    <t xml:space="preserve">Управление по вопросам безопасности, гражданской обороны и чрезвычайных ситуаций администрации города Покачи;
Комитет культуры и спорта администрации города Покачи
</t>
  </si>
  <si>
    <t>Управление образования администрации города Покачи;
Комитет культуры и спорта администрации города Покачи;
Управление по вопросам безопасности, гражданской обороны и чрезвычайных ситуаций администрации города Покачи</t>
  </si>
  <si>
    <t>Отдел по молодежной политике и связям с общественностью администрации города Покачи</t>
  </si>
  <si>
    <t>Управление по вопросам безопасности, гражданской обороны и чрезвычайных ситуаций администрации города Покачи, 
Управление образования администрации города Покачи, 
Отдел по молодежной политике связям с общественностью администрации города Покачи, 
Комитет культуры и спорта администрации города Покачи</t>
  </si>
  <si>
    <t>Приложение 
 к  постановлению администрации города Покачи 
от  21.03.2024 № 234
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</si>
</sst>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#,##0.00"/>
    <numFmt numFmtId="165" formatCode="#,##0.00;[Red]#,##0.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4" fontId="2" fillId="0" borderId="0"/>
    <xf numFmtId="0" fontId="11" fillId="0" borderId="0"/>
  </cellStyleXfs>
  <cellXfs count="63">
    <xf numFmtId="164" fontId="0" fillId="0" borderId="0" xfId="0"/>
    <xf numFmtId="0" fontId="11" fillId="0" borderId="0" xfId="2" applyFill="1"/>
    <xf numFmtId="0" fontId="11" fillId="0" borderId="0" xfId="2" applyFill="1" applyAlignment="1">
      <alignment wrapText="1"/>
    </xf>
    <xf numFmtId="0" fontId="9" fillId="0" borderId="0" xfId="2" applyFont="1" applyFill="1"/>
    <xf numFmtId="0" fontId="8" fillId="0" borderId="1" xfId="2" applyFont="1" applyFill="1" applyBorder="1" applyAlignment="1">
      <alignment horizontal="justify" vertical="top" wrapText="1"/>
    </xf>
    <xf numFmtId="165" fontId="8" fillId="0" borderId="1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justify" vertical="top" wrapText="1"/>
    </xf>
    <xf numFmtId="0" fontId="12" fillId="0" borderId="0" xfId="2" applyFont="1" applyFill="1" applyAlignment="1">
      <alignment horizontal="right" vertical="center"/>
    </xf>
    <xf numFmtId="0" fontId="1" fillId="0" borderId="0" xfId="2" applyFont="1" applyFill="1" applyAlignment="1">
      <alignment horizontal="right" wrapText="1"/>
    </xf>
    <xf numFmtId="0" fontId="7" fillId="0" borderId="0" xfId="2" applyFont="1" applyFill="1" applyAlignment="1">
      <alignment horizontal="right" wrapText="1"/>
    </xf>
    <xf numFmtId="0" fontId="13" fillId="0" borderId="0" xfId="2" applyFont="1" applyFill="1"/>
    <xf numFmtId="0" fontId="12" fillId="0" borderId="0" xfId="2" applyFont="1" applyFill="1" applyAlignment="1">
      <alignment horizontal="right" vertical="center" wrapText="1"/>
    </xf>
    <xf numFmtId="0" fontId="5" fillId="0" borderId="1" xfId="2" applyFont="1" applyFill="1" applyBorder="1" applyAlignment="1">
      <alignment horizontal="justify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/>
    <xf numFmtId="0" fontId="5" fillId="0" borderId="3" xfId="2" applyFont="1" applyFill="1" applyBorder="1" applyAlignment="1">
      <alignment vertical="top" wrapText="1"/>
    </xf>
    <xf numFmtId="0" fontId="5" fillId="0" borderId="6" xfId="2" applyFont="1" applyFill="1" applyBorder="1" applyAlignment="1">
      <alignment vertical="top" wrapText="1"/>
    </xf>
    <xf numFmtId="0" fontId="5" fillId="0" borderId="4" xfId="2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6" xfId="2" applyFont="1" applyFill="1" applyBorder="1" applyAlignment="1">
      <alignment horizontal="left" vertical="top" wrapText="1"/>
    </xf>
    <xf numFmtId="0" fontId="6" fillId="0" borderId="4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8" fillId="0" borderId="2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top" wrapText="1"/>
    </xf>
    <xf numFmtId="0" fontId="5" fillId="0" borderId="6" xfId="2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165" fontId="8" fillId="0" borderId="7" xfId="2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 wrapText="1"/>
    </xf>
    <xf numFmtId="165" fontId="8" fillId="0" borderId="8" xfId="2" applyNumberFormat="1" applyFont="1" applyFill="1" applyBorder="1" applyAlignment="1">
      <alignment horizontal="center" vertical="center" wrapText="1"/>
    </xf>
    <xf numFmtId="165" fontId="8" fillId="0" borderId="9" xfId="2" applyNumberFormat="1" applyFont="1" applyFill="1" applyBorder="1" applyAlignment="1">
      <alignment horizontal="center" vertical="center" wrapText="1"/>
    </xf>
    <xf numFmtId="165" fontId="8" fillId="0" borderId="0" xfId="2" applyNumberFormat="1" applyFont="1" applyFill="1" applyBorder="1" applyAlignment="1">
      <alignment horizontal="center" vertical="center" wrapText="1"/>
    </xf>
    <xf numFmtId="165" fontId="8" fillId="0" borderId="10" xfId="2" applyNumberFormat="1" applyFont="1" applyFill="1" applyBorder="1" applyAlignment="1">
      <alignment horizontal="center" vertical="center" wrapText="1"/>
    </xf>
    <xf numFmtId="165" fontId="8" fillId="0" borderId="11" xfId="2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wrapText="1"/>
    </xf>
    <xf numFmtId="165" fontId="8" fillId="0" borderId="1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13"/>
  <sheetViews>
    <sheetView showGridLines="0" tabSelected="1" view="pageBreakPreview" zoomScaleNormal="100" zoomScaleSheetLayoutView="100" workbookViewId="0">
      <selection activeCell="E7" sqref="E7:P7"/>
    </sheetView>
  </sheetViews>
  <sheetFormatPr defaultColWidth="9.140625" defaultRowHeight="15" x14ac:dyDescent="0.25"/>
  <cols>
    <col min="1" max="1" width="5.85546875" style="1" customWidth="1"/>
    <col min="2" max="2" width="21.7109375" style="1" customWidth="1"/>
    <col min="3" max="3" width="24.85546875" style="1" customWidth="1"/>
    <col min="4" max="4" width="16.7109375" style="1" customWidth="1"/>
    <col min="5" max="5" width="12.42578125" style="12" customWidth="1"/>
    <col min="6" max="6" width="9.140625" style="1" customWidth="1"/>
    <col min="7" max="7" width="11.5703125" style="1" customWidth="1"/>
    <col min="8" max="8" width="8.85546875" style="1" customWidth="1"/>
    <col min="9" max="9" width="10.7109375" style="1" customWidth="1"/>
    <col min="10" max="11" width="9.28515625" style="1" customWidth="1"/>
    <col min="12" max="12" width="9.42578125" style="1" customWidth="1"/>
    <col min="13" max="13" width="9.140625" style="1" customWidth="1"/>
    <col min="14" max="14" width="9.42578125" style="1" customWidth="1"/>
    <col min="15" max="15" width="8.7109375" style="1" customWidth="1"/>
    <col min="16" max="16" width="13.7109375" style="1" customWidth="1"/>
    <col min="17" max="19" width="9.140625" style="1"/>
    <col min="20" max="20" width="13" style="1" customWidth="1"/>
    <col min="21" max="16384" width="9.140625" style="1"/>
  </cols>
  <sheetData>
    <row r="2" spans="1:16" ht="22.5" customHeight="1" x14ac:dyDescent="0.25"/>
    <row r="3" spans="1:16" ht="73.5" customHeight="1" x14ac:dyDescent="0.25">
      <c r="A3" s="9"/>
      <c r="B3" s="10"/>
      <c r="C3" s="10"/>
      <c r="D3" s="10"/>
      <c r="E3" s="11"/>
      <c r="F3" s="42" t="s">
        <v>65</v>
      </c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x14ac:dyDescent="0.25">
      <c r="A4" s="9"/>
      <c r="G4" s="2"/>
      <c r="H4" s="2"/>
      <c r="I4" s="2"/>
      <c r="J4" s="2"/>
      <c r="K4" s="2"/>
      <c r="L4" s="13"/>
      <c r="M4" s="2"/>
      <c r="N4" s="2"/>
      <c r="O4" s="2"/>
      <c r="P4" s="13"/>
    </row>
    <row r="5" spans="1:16" ht="15.75" customHeight="1" x14ac:dyDescent="0.25">
      <c r="A5" s="45" t="s">
        <v>10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25.5" customHeight="1" x14ac:dyDescent="0.25">
      <c r="A7" s="44" t="s">
        <v>0</v>
      </c>
      <c r="B7" s="44" t="s">
        <v>11</v>
      </c>
      <c r="C7" s="44" t="s">
        <v>1</v>
      </c>
      <c r="D7" s="44" t="s">
        <v>2</v>
      </c>
      <c r="E7" s="44" t="s">
        <v>12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8.5" customHeight="1" x14ac:dyDescent="0.25">
      <c r="A8" s="44"/>
      <c r="B8" s="44"/>
      <c r="C8" s="44"/>
      <c r="D8" s="44"/>
      <c r="E8" s="43" t="s">
        <v>3</v>
      </c>
      <c r="F8" s="48" t="s">
        <v>40</v>
      </c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48.75" customHeight="1" x14ac:dyDescent="0.25">
      <c r="A9" s="44"/>
      <c r="B9" s="44"/>
      <c r="C9" s="44"/>
      <c r="D9" s="44"/>
      <c r="E9" s="44"/>
      <c r="F9" s="20">
        <v>2020</v>
      </c>
      <c r="G9" s="20">
        <v>2021</v>
      </c>
      <c r="H9" s="20">
        <v>2022</v>
      </c>
      <c r="I9" s="24">
        <v>2023</v>
      </c>
      <c r="J9" s="24">
        <v>2024</v>
      </c>
      <c r="K9" s="24">
        <v>2025</v>
      </c>
      <c r="L9" s="20">
        <v>2026</v>
      </c>
      <c r="M9" s="20">
        <v>2027</v>
      </c>
      <c r="N9" s="20">
        <v>2028</v>
      </c>
      <c r="O9" s="20">
        <v>2029</v>
      </c>
      <c r="P9" s="20">
        <v>2030</v>
      </c>
    </row>
    <row r="10" spans="1:16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5">
        <v>9</v>
      </c>
      <c r="J10" s="25">
        <v>10</v>
      </c>
      <c r="K10" s="25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</row>
    <row r="11" spans="1:16" ht="12.75" customHeight="1" x14ac:dyDescent="0.25">
      <c r="A11" s="49" t="s">
        <v>13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"/>
      <c r="N11" s="3"/>
      <c r="O11" s="3"/>
      <c r="P11" s="3"/>
    </row>
    <row r="12" spans="1:16" ht="21" customHeight="1" x14ac:dyDescent="0.25">
      <c r="A12" s="35" t="s">
        <v>14</v>
      </c>
      <c r="B12" s="35" t="s">
        <v>39</v>
      </c>
      <c r="C12" s="27" t="s">
        <v>61</v>
      </c>
      <c r="D12" s="4" t="s">
        <v>15</v>
      </c>
      <c r="E12" s="5">
        <f>SUM(F12:P12)</f>
        <v>8171958.4899999993</v>
      </c>
      <c r="F12" s="5">
        <f t="shared" ref="F12:P12" si="0">SUM(F13:F16)</f>
        <v>511760</v>
      </c>
      <c r="G12" s="5">
        <f t="shared" si="0"/>
        <v>3195944.77</v>
      </c>
      <c r="H12" s="5">
        <f t="shared" si="0"/>
        <v>57700</v>
      </c>
      <c r="I12" s="5">
        <f t="shared" si="0"/>
        <v>4230680</v>
      </c>
      <c r="J12" s="5">
        <f t="shared" si="0"/>
        <v>89500.02</v>
      </c>
      <c r="K12" s="5">
        <f t="shared" si="0"/>
        <v>86373.7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</row>
    <row r="13" spans="1:16" ht="30" customHeight="1" x14ac:dyDescent="0.25">
      <c r="A13" s="35"/>
      <c r="B13" s="35"/>
      <c r="C13" s="27"/>
      <c r="D13" s="14" t="s">
        <v>4</v>
      </c>
      <c r="E13" s="5">
        <f>SUM(F13:L13)</f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29.25" customHeight="1" x14ac:dyDescent="0.25">
      <c r="A14" s="35"/>
      <c r="B14" s="35"/>
      <c r="C14" s="27"/>
      <c r="D14" s="14" t="s">
        <v>5</v>
      </c>
      <c r="E14" s="5">
        <f>SUM(F14:L14)</f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25.5" customHeight="1" x14ac:dyDescent="0.25">
      <c r="A15" s="35"/>
      <c r="B15" s="35"/>
      <c r="C15" s="27"/>
      <c r="D15" s="14" t="s">
        <v>16</v>
      </c>
      <c r="E15" s="5">
        <f>SUM(F15:L15)</f>
        <v>8171958.4899999993</v>
      </c>
      <c r="F15" s="6">
        <v>511760</v>
      </c>
      <c r="G15" s="6">
        <v>3195944.77</v>
      </c>
      <c r="H15" s="6">
        <v>57700</v>
      </c>
      <c r="I15" s="6">
        <v>4230680</v>
      </c>
      <c r="J15" s="6">
        <v>89500.02</v>
      </c>
      <c r="K15" s="6">
        <v>86373.7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22.5" customHeight="1" x14ac:dyDescent="0.25">
      <c r="A16" s="35"/>
      <c r="B16" s="35"/>
      <c r="C16" s="27"/>
      <c r="D16" s="14" t="s">
        <v>6</v>
      </c>
      <c r="E16" s="5">
        <f>SUM(F16:L16)</f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25.5" customHeight="1" x14ac:dyDescent="0.25">
      <c r="A17" s="35"/>
      <c r="B17" s="36" t="s">
        <v>17</v>
      </c>
      <c r="C17" s="17"/>
      <c r="D17" s="4" t="s">
        <v>15</v>
      </c>
      <c r="E17" s="5">
        <f>SUM(F17:L17)</f>
        <v>8171958.4899999993</v>
      </c>
      <c r="F17" s="5">
        <f t="shared" ref="F17:P17" si="1">SUM(F18:F21)</f>
        <v>511760</v>
      </c>
      <c r="G17" s="5">
        <f t="shared" si="1"/>
        <v>3195944.77</v>
      </c>
      <c r="H17" s="5">
        <f t="shared" si="1"/>
        <v>57700</v>
      </c>
      <c r="I17" s="5">
        <f t="shared" si="1"/>
        <v>4230680</v>
      </c>
      <c r="J17" s="5">
        <f t="shared" si="1"/>
        <v>89500.02</v>
      </c>
      <c r="K17" s="5">
        <f t="shared" si="1"/>
        <v>86373.7</v>
      </c>
      <c r="L17" s="5">
        <f t="shared" si="1"/>
        <v>0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</row>
    <row r="18" spans="1:16" ht="16.5" customHeight="1" x14ac:dyDescent="0.25">
      <c r="A18" s="35"/>
      <c r="B18" s="36"/>
      <c r="C18" s="18"/>
      <c r="D18" s="8" t="s">
        <v>4</v>
      </c>
      <c r="E18" s="5">
        <f t="shared" ref="E18:P18" si="2">E13</f>
        <v>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</row>
    <row r="19" spans="1:16" ht="22.5" customHeight="1" x14ac:dyDescent="0.25">
      <c r="A19" s="35"/>
      <c r="B19" s="36"/>
      <c r="C19" s="18"/>
      <c r="D19" s="8" t="s">
        <v>5</v>
      </c>
      <c r="E19" s="5">
        <f t="shared" ref="E19:P19" si="3">E14</f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6">
        <f t="shared" si="3"/>
        <v>0</v>
      </c>
      <c r="P19" s="6">
        <f t="shared" si="3"/>
        <v>0</v>
      </c>
    </row>
    <row r="20" spans="1:16" ht="15.75" customHeight="1" x14ac:dyDescent="0.25">
      <c r="A20" s="35"/>
      <c r="B20" s="36"/>
      <c r="C20" s="18"/>
      <c r="D20" s="8" t="s">
        <v>16</v>
      </c>
      <c r="E20" s="5">
        <f t="shared" ref="E20:P20" si="4">E15</f>
        <v>8171958.4899999993</v>
      </c>
      <c r="F20" s="6">
        <f t="shared" si="4"/>
        <v>511760</v>
      </c>
      <c r="G20" s="6">
        <f t="shared" si="4"/>
        <v>3195944.77</v>
      </c>
      <c r="H20" s="6">
        <f t="shared" si="4"/>
        <v>57700</v>
      </c>
      <c r="I20" s="6">
        <f t="shared" si="4"/>
        <v>4230680</v>
      </c>
      <c r="J20" s="6">
        <f t="shared" si="4"/>
        <v>89500.02</v>
      </c>
      <c r="K20" s="6">
        <f t="shared" si="4"/>
        <v>86373.7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6">
        <f t="shared" si="4"/>
        <v>0</v>
      </c>
      <c r="P20" s="6">
        <f t="shared" si="4"/>
        <v>0</v>
      </c>
    </row>
    <row r="21" spans="1:16" ht="26.25" customHeight="1" x14ac:dyDescent="0.25">
      <c r="A21" s="35"/>
      <c r="B21" s="36"/>
      <c r="C21" s="19"/>
      <c r="D21" s="8" t="s">
        <v>6</v>
      </c>
      <c r="E21" s="5">
        <f t="shared" ref="E21:P21" si="5">E16</f>
        <v>0</v>
      </c>
      <c r="F21" s="6">
        <f t="shared" si="5"/>
        <v>0</v>
      </c>
      <c r="G21" s="6">
        <f t="shared" si="5"/>
        <v>0</v>
      </c>
      <c r="H21" s="6">
        <f t="shared" si="5"/>
        <v>0</v>
      </c>
      <c r="I21" s="6">
        <f t="shared" si="5"/>
        <v>0</v>
      </c>
      <c r="J21" s="6">
        <f t="shared" si="5"/>
        <v>0</v>
      </c>
      <c r="K21" s="6">
        <f t="shared" si="5"/>
        <v>0</v>
      </c>
      <c r="L21" s="6">
        <f t="shared" si="5"/>
        <v>0</v>
      </c>
      <c r="M21" s="6">
        <f t="shared" si="5"/>
        <v>0</v>
      </c>
      <c r="N21" s="6">
        <f t="shared" si="5"/>
        <v>0</v>
      </c>
      <c r="O21" s="6">
        <f t="shared" si="5"/>
        <v>0</v>
      </c>
      <c r="P21" s="6">
        <f t="shared" si="5"/>
        <v>0</v>
      </c>
    </row>
    <row r="22" spans="1:16" x14ac:dyDescent="0.25">
      <c r="A22" s="26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"/>
      <c r="N22" s="3"/>
      <c r="O22" s="3"/>
      <c r="P22" s="3"/>
    </row>
    <row r="23" spans="1:16" ht="23.25" customHeight="1" x14ac:dyDescent="0.25">
      <c r="A23" s="26" t="s">
        <v>19</v>
      </c>
      <c r="B23" s="51" t="s">
        <v>41</v>
      </c>
      <c r="C23" s="27" t="s">
        <v>53</v>
      </c>
      <c r="D23" s="4" t="s">
        <v>15</v>
      </c>
      <c r="E23" s="5">
        <f t="shared" ref="E23:E32" si="6">SUM(F23:L23)</f>
        <v>474433.72000000003</v>
      </c>
      <c r="F23" s="5">
        <f t="shared" ref="F23:P23" si="7">SUM(F24:F27)</f>
        <v>85160</v>
      </c>
      <c r="G23" s="5">
        <f t="shared" si="7"/>
        <v>0</v>
      </c>
      <c r="H23" s="5">
        <f t="shared" si="7"/>
        <v>0</v>
      </c>
      <c r="I23" s="5">
        <f t="shared" si="7"/>
        <v>213400</v>
      </c>
      <c r="J23" s="5">
        <f t="shared" si="7"/>
        <v>89500.02</v>
      </c>
      <c r="K23" s="5">
        <f t="shared" si="7"/>
        <v>86373.7</v>
      </c>
      <c r="L23" s="5">
        <f t="shared" si="7"/>
        <v>0</v>
      </c>
      <c r="M23" s="5">
        <f t="shared" si="7"/>
        <v>0</v>
      </c>
      <c r="N23" s="5">
        <f t="shared" si="7"/>
        <v>0</v>
      </c>
      <c r="O23" s="5">
        <f t="shared" si="7"/>
        <v>0</v>
      </c>
      <c r="P23" s="5">
        <f t="shared" si="7"/>
        <v>0</v>
      </c>
    </row>
    <row r="24" spans="1:16" ht="24" customHeight="1" x14ac:dyDescent="0.25">
      <c r="A24" s="26"/>
      <c r="B24" s="52"/>
      <c r="C24" s="27"/>
      <c r="D24" s="14" t="s">
        <v>4</v>
      </c>
      <c r="E24" s="5">
        <f t="shared" si="6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24.75" customHeight="1" x14ac:dyDescent="0.25">
      <c r="A25" s="26"/>
      <c r="B25" s="52"/>
      <c r="C25" s="27"/>
      <c r="D25" s="14" t="s">
        <v>5</v>
      </c>
      <c r="E25" s="5">
        <f t="shared" si="6"/>
        <v>106700</v>
      </c>
      <c r="F25" s="6">
        <v>0</v>
      </c>
      <c r="G25" s="6">
        <v>0</v>
      </c>
      <c r="H25" s="6">
        <v>0</v>
      </c>
      <c r="I25" s="6">
        <v>106700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21.75" customHeight="1" x14ac:dyDescent="0.25">
      <c r="A26" s="26"/>
      <c r="B26" s="52"/>
      <c r="C26" s="27"/>
      <c r="D26" s="14" t="s">
        <v>16</v>
      </c>
      <c r="E26" s="15">
        <f t="shared" si="6"/>
        <v>367733.72000000003</v>
      </c>
      <c r="F26" s="7">
        <f>186800-101640</f>
        <v>85160</v>
      </c>
      <c r="G26" s="7">
        <v>0</v>
      </c>
      <c r="H26" s="7">
        <v>0</v>
      </c>
      <c r="I26" s="7">
        <v>106700</v>
      </c>
      <c r="J26" s="7">
        <v>89500.02</v>
      </c>
      <c r="K26" s="7">
        <v>86373.7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23.25" customHeight="1" x14ac:dyDescent="0.25">
      <c r="A27" s="26"/>
      <c r="B27" s="53"/>
      <c r="C27" s="27"/>
      <c r="D27" s="14" t="s">
        <v>6</v>
      </c>
      <c r="E27" s="5">
        <f t="shared" si="6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32.25" customHeight="1" x14ac:dyDescent="0.25">
      <c r="A28" s="26" t="s">
        <v>20</v>
      </c>
      <c r="B28" s="51" t="s">
        <v>42</v>
      </c>
      <c r="C28" s="27" t="s">
        <v>54</v>
      </c>
      <c r="D28" s="4" t="s">
        <v>15</v>
      </c>
      <c r="E28" s="5">
        <f t="shared" si="6"/>
        <v>0</v>
      </c>
      <c r="F28" s="5">
        <f t="shared" ref="F28:P28" si="8">SUM(F29:F32)</f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 t="shared" si="8"/>
        <v>0</v>
      </c>
      <c r="P28" s="5">
        <f t="shared" si="8"/>
        <v>0</v>
      </c>
    </row>
    <row r="29" spans="1:16" ht="30" customHeight="1" x14ac:dyDescent="0.25">
      <c r="A29" s="26"/>
      <c r="B29" s="52"/>
      <c r="C29" s="27"/>
      <c r="D29" s="14" t="s">
        <v>4</v>
      </c>
      <c r="E29" s="5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30" customHeight="1" x14ac:dyDescent="0.25">
      <c r="A30" s="26"/>
      <c r="B30" s="52"/>
      <c r="C30" s="27"/>
      <c r="D30" s="14" t="s">
        <v>5</v>
      </c>
      <c r="E30" s="5">
        <f t="shared" si="6"/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8" customHeight="1" x14ac:dyDescent="0.25">
      <c r="A31" s="26"/>
      <c r="B31" s="52"/>
      <c r="C31" s="27"/>
      <c r="D31" s="14" t="s">
        <v>16</v>
      </c>
      <c r="E31" s="15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33.75" customHeight="1" x14ac:dyDescent="0.25">
      <c r="A32" s="26"/>
      <c r="B32" s="53"/>
      <c r="C32" s="27"/>
      <c r="D32" s="14" t="s">
        <v>6</v>
      </c>
      <c r="E32" s="5">
        <f t="shared" si="6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36.75" customHeight="1" x14ac:dyDescent="0.25">
      <c r="A33" s="26" t="s">
        <v>21</v>
      </c>
      <c r="B33" s="27" t="s">
        <v>43</v>
      </c>
      <c r="C33" s="27" t="s">
        <v>63</v>
      </c>
      <c r="D33" s="4" t="s">
        <v>15</v>
      </c>
      <c r="E33" s="5">
        <f t="shared" ref="E33:E37" si="9">SUM(F33:L33)</f>
        <v>177800</v>
      </c>
      <c r="F33" s="5">
        <f t="shared" ref="F33:P33" si="10">SUM(F34:F37)</f>
        <v>0</v>
      </c>
      <c r="G33" s="5">
        <f t="shared" si="10"/>
        <v>0</v>
      </c>
      <c r="H33" s="5">
        <f t="shared" si="10"/>
        <v>0</v>
      </c>
      <c r="I33" s="5">
        <f t="shared" si="10"/>
        <v>177800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</row>
    <row r="34" spans="1:16" ht="35.450000000000003" customHeight="1" x14ac:dyDescent="0.25">
      <c r="A34" s="26"/>
      <c r="B34" s="27"/>
      <c r="C34" s="27"/>
      <c r="D34" s="14" t="s">
        <v>4</v>
      </c>
      <c r="E34" s="5">
        <f t="shared" si="9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  <row r="35" spans="1:16" ht="34.9" customHeight="1" x14ac:dyDescent="0.25">
      <c r="A35" s="26"/>
      <c r="B35" s="27"/>
      <c r="C35" s="27"/>
      <c r="D35" s="14" t="s">
        <v>5</v>
      </c>
      <c r="E35" s="5">
        <f t="shared" si="9"/>
        <v>88900</v>
      </c>
      <c r="F35" s="6">
        <v>0</v>
      </c>
      <c r="G35" s="6">
        <v>0</v>
      </c>
      <c r="H35" s="6">
        <v>0</v>
      </c>
      <c r="I35" s="6">
        <v>88900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49.5" customHeight="1" x14ac:dyDescent="0.25">
      <c r="A36" s="26"/>
      <c r="B36" s="27"/>
      <c r="C36" s="27"/>
      <c r="D36" s="14" t="s">
        <v>16</v>
      </c>
      <c r="E36" s="15">
        <f t="shared" si="9"/>
        <v>88900</v>
      </c>
      <c r="F36" s="6">
        <v>0</v>
      </c>
      <c r="G36" s="6">
        <v>0</v>
      </c>
      <c r="H36" s="6">
        <v>0</v>
      </c>
      <c r="I36" s="6">
        <v>88900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90" customHeight="1" x14ac:dyDescent="0.25">
      <c r="A37" s="26"/>
      <c r="B37" s="27"/>
      <c r="C37" s="27"/>
      <c r="D37" s="14" t="s">
        <v>6</v>
      </c>
      <c r="E37" s="5">
        <f t="shared" si="9"/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15" customHeight="1" x14ac:dyDescent="0.25">
      <c r="A38" s="26" t="s">
        <v>23</v>
      </c>
      <c r="B38" s="31" t="s">
        <v>44</v>
      </c>
      <c r="C38" s="27" t="s">
        <v>64</v>
      </c>
      <c r="D38" s="4" t="s">
        <v>15</v>
      </c>
      <c r="E38" s="54" t="s">
        <v>22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  <row r="39" spans="1:16" ht="18" customHeight="1" x14ac:dyDescent="0.25">
      <c r="A39" s="26"/>
      <c r="B39" s="27"/>
      <c r="C39" s="27"/>
      <c r="D39" s="14" t="s">
        <v>4</v>
      </c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ht="21.75" customHeight="1" x14ac:dyDescent="0.25">
      <c r="A40" s="26"/>
      <c r="B40" s="27"/>
      <c r="C40" s="27"/>
      <c r="D40" s="14" t="s">
        <v>5</v>
      </c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</row>
    <row r="41" spans="1:16" ht="47.25" customHeight="1" x14ac:dyDescent="0.25">
      <c r="A41" s="26"/>
      <c r="B41" s="27"/>
      <c r="C41" s="27"/>
      <c r="D41" s="14" t="s">
        <v>16</v>
      </c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</row>
    <row r="42" spans="1:16" ht="84.75" customHeight="1" x14ac:dyDescent="0.25">
      <c r="A42" s="26"/>
      <c r="B42" s="27"/>
      <c r="C42" s="27"/>
      <c r="D42" s="14" t="s">
        <v>6</v>
      </c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</row>
    <row r="43" spans="1:16" ht="30.75" customHeight="1" x14ac:dyDescent="0.25">
      <c r="A43" s="26" t="s">
        <v>24</v>
      </c>
      <c r="B43" s="27" t="s">
        <v>45</v>
      </c>
      <c r="C43" s="27" t="s">
        <v>25</v>
      </c>
      <c r="D43" s="4" t="s">
        <v>15</v>
      </c>
      <c r="E43" s="5">
        <f>SUM(F43:L43)</f>
        <v>0</v>
      </c>
      <c r="F43" s="5">
        <f t="shared" ref="F43:P43" si="11">SUM(F44:F47)</f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  <c r="K43" s="5">
        <f t="shared" si="11"/>
        <v>0</v>
      </c>
      <c r="L43" s="5">
        <f t="shared" si="11"/>
        <v>0</v>
      </c>
      <c r="M43" s="5">
        <f t="shared" si="11"/>
        <v>0</v>
      </c>
      <c r="N43" s="5">
        <f t="shared" si="11"/>
        <v>0</v>
      </c>
      <c r="O43" s="5">
        <f t="shared" si="11"/>
        <v>0</v>
      </c>
      <c r="P43" s="5">
        <f t="shared" si="11"/>
        <v>0</v>
      </c>
    </row>
    <row r="44" spans="1:16" ht="23.25" customHeight="1" x14ac:dyDescent="0.25">
      <c r="A44" s="26"/>
      <c r="B44" s="27"/>
      <c r="C44" s="27"/>
      <c r="D44" s="14" t="s">
        <v>4</v>
      </c>
      <c r="E44" s="5">
        <f>SUM(F44:L44)</f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1:16" ht="33" customHeight="1" x14ac:dyDescent="0.25">
      <c r="A45" s="26"/>
      <c r="B45" s="27"/>
      <c r="C45" s="27"/>
      <c r="D45" s="14" t="s">
        <v>5</v>
      </c>
      <c r="E45" s="5">
        <f>SUM(F45:L45)</f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ht="54" customHeight="1" x14ac:dyDescent="0.25">
      <c r="A46" s="26"/>
      <c r="B46" s="27"/>
      <c r="C46" s="27"/>
      <c r="D46" s="14" t="s">
        <v>16</v>
      </c>
      <c r="E46" s="15">
        <f>SUM(F46:L46)</f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ht="30" customHeight="1" x14ac:dyDescent="0.25">
      <c r="A47" s="26"/>
      <c r="B47" s="27"/>
      <c r="C47" s="27"/>
      <c r="D47" s="14" t="s">
        <v>6</v>
      </c>
      <c r="E47" s="5">
        <f>SUM(F47:L47)</f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26.25" customHeight="1" x14ac:dyDescent="0.25">
      <c r="A48" s="26" t="s">
        <v>26</v>
      </c>
      <c r="B48" s="27" t="s">
        <v>46</v>
      </c>
      <c r="C48" s="27" t="s">
        <v>55</v>
      </c>
      <c r="D48" s="4" t="s">
        <v>15</v>
      </c>
      <c r="E48" s="54" t="s">
        <v>22</v>
      </c>
      <c r="F48" s="55">
        <f>SUM(F49:F52)</f>
        <v>0</v>
      </c>
      <c r="G48" s="55"/>
      <c r="H48" s="55"/>
      <c r="I48" s="55"/>
      <c r="J48" s="55"/>
      <c r="K48" s="55"/>
      <c r="L48" s="55"/>
      <c r="M48" s="55"/>
      <c r="N48" s="55"/>
      <c r="O48" s="55"/>
      <c r="P48" s="56"/>
    </row>
    <row r="49" spans="1:16" ht="24.75" customHeight="1" x14ac:dyDescent="0.25">
      <c r="A49" s="26"/>
      <c r="B49" s="27"/>
      <c r="C49" s="27"/>
      <c r="D49" s="14" t="s">
        <v>4</v>
      </c>
      <c r="E49" s="57">
        <f>SUM(F49:L49)</f>
        <v>0</v>
      </c>
      <c r="F49" s="58"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9"/>
    </row>
    <row r="50" spans="1:16" ht="29.25" customHeight="1" x14ac:dyDescent="0.25">
      <c r="A50" s="26"/>
      <c r="B50" s="27"/>
      <c r="C50" s="27"/>
      <c r="D50" s="14" t="s">
        <v>5</v>
      </c>
      <c r="E50" s="57">
        <f>SUM(F50:L50)</f>
        <v>0</v>
      </c>
      <c r="F50" s="58"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9"/>
    </row>
    <row r="51" spans="1:16" ht="21" customHeight="1" x14ac:dyDescent="0.25">
      <c r="A51" s="26"/>
      <c r="B51" s="27"/>
      <c r="C51" s="27"/>
      <c r="D51" s="14" t="s">
        <v>16</v>
      </c>
      <c r="E51" s="57">
        <f>SUM(F51:L51)</f>
        <v>0</v>
      </c>
      <c r="F51" s="58">
        <v>0</v>
      </c>
      <c r="G51" s="58"/>
      <c r="H51" s="58"/>
      <c r="I51" s="58"/>
      <c r="J51" s="58"/>
      <c r="K51" s="58"/>
      <c r="L51" s="58"/>
      <c r="M51" s="58"/>
      <c r="N51" s="58"/>
      <c r="O51" s="58"/>
      <c r="P51" s="59"/>
    </row>
    <row r="52" spans="1:16" ht="27" customHeight="1" x14ac:dyDescent="0.25">
      <c r="A52" s="26"/>
      <c r="B52" s="27"/>
      <c r="C52" s="27"/>
      <c r="D52" s="14" t="s">
        <v>6</v>
      </c>
      <c r="E52" s="60">
        <f>SUM(F52:L52)</f>
        <v>0</v>
      </c>
      <c r="F52" s="61">
        <v>0</v>
      </c>
      <c r="G52" s="61"/>
      <c r="H52" s="61"/>
      <c r="I52" s="61"/>
      <c r="J52" s="61"/>
      <c r="K52" s="61"/>
      <c r="L52" s="61"/>
      <c r="M52" s="61"/>
      <c r="N52" s="61"/>
      <c r="O52" s="61"/>
      <c r="P52" s="62"/>
    </row>
    <row r="53" spans="1:16" ht="23.25" hidden="1" customHeight="1" x14ac:dyDescent="0.25">
      <c r="A53" s="26" t="s">
        <v>27</v>
      </c>
      <c r="B53" s="27" t="s">
        <v>47</v>
      </c>
      <c r="C53" s="27" t="s">
        <v>56</v>
      </c>
      <c r="D53" s="4" t="s">
        <v>15</v>
      </c>
      <c r="E53" s="54" t="s">
        <v>22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6"/>
    </row>
    <row r="54" spans="1:16" ht="0.75" hidden="1" customHeight="1" x14ac:dyDescent="0.3">
      <c r="A54" s="26"/>
      <c r="B54" s="27"/>
      <c r="C54" s="27"/>
      <c r="D54" s="14" t="s">
        <v>4</v>
      </c>
      <c r="E54" s="57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</row>
    <row r="55" spans="1:16" ht="54.75" hidden="1" customHeight="1" x14ac:dyDescent="0.3">
      <c r="A55" s="26"/>
      <c r="B55" s="27"/>
      <c r="C55" s="27"/>
      <c r="D55" s="14" t="s">
        <v>5</v>
      </c>
      <c r="E55" s="57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</row>
    <row r="56" spans="1:16" ht="86.25" customHeight="1" x14ac:dyDescent="0.25">
      <c r="A56" s="26"/>
      <c r="B56" s="27"/>
      <c r="C56" s="27"/>
      <c r="D56" s="14" t="s">
        <v>16</v>
      </c>
      <c r="E56" s="5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</row>
    <row r="57" spans="1:16" ht="61.5" customHeight="1" x14ac:dyDescent="0.25">
      <c r="A57" s="26"/>
      <c r="B57" s="27"/>
      <c r="C57" s="27"/>
      <c r="D57" s="14" t="s">
        <v>6</v>
      </c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</row>
    <row r="58" spans="1:16" ht="21.75" customHeight="1" x14ac:dyDescent="0.25">
      <c r="A58" s="26" t="s">
        <v>28</v>
      </c>
      <c r="B58" s="27" t="s">
        <v>48</v>
      </c>
      <c r="C58" s="27" t="s">
        <v>57</v>
      </c>
      <c r="D58" s="4" t="s">
        <v>15</v>
      </c>
      <c r="E58" s="5">
        <f t="shared" ref="E58:E85" si="12">SUM(F58:L58)</f>
        <v>0</v>
      </c>
      <c r="F58" s="5">
        <f t="shared" ref="F58:P58" si="13">SUM(F59:F62)</f>
        <v>0</v>
      </c>
      <c r="G58" s="5">
        <f t="shared" si="13"/>
        <v>0</v>
      </c>
      <c r="H58" s="5">
        <f t="shared" si="13"/>
        <v>0</v>
      </c>
      <c r="I58" s="5">
        <f t="shared" si="13"/>
        <v>0</v>
      </c>
      <c r="J58" s="5">
        <f t="shared" si="13"/>
        <v>0</v>
      </c>
      <c r="K58" s="5">
        <f t="shared" si="13"/>
        <v>0</v>
      </c>
      <c r="L58" s="5">
        <f t="shared" si="13"/>
        <v>0</v>
      </c>
      <c r="M58" s="5">
        <f t="shared" si="13"/>
        <v>0</v>
      </c>
      <c r="N58" s="5">
        <f t="shared" si="13"/>
        <v>0</v>
      </c>
      <c r="O58" s="5">
        <f t="shared" si="13"/>
        <v>0</v>
      </c>
      <c r="P58" s="5">
        <f t="shared" si="13"/>
        <v>0</v>
      </c>
    </row>
    <row r="59" spans="1:16" ht="30" customHeight="1" x14ac:dyDescent="0.25">
      <c r="A59" s="26"/>
      <c r="B59" s="27"/>
      <c r="C59" s="27"/>
      <c r="D59" s="14" t="s">
        <v>4</v>
      </c>
      <c r="E59" s="5">
        <f t="shared" si="12"/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6" ht="34.5" customHeight="1" x14ac:dyDescent="0.25">
      <c r="A60" s="26"/>
      <c r="B60" s="27"/>
      <c r="C60" s="27"/>
      <c r="D60" s="14" t="s">
        <v>5</v>
      </c>
      <c r="E60" s="5">
        <f t="shared" si="12"/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ht="26.25" customHeight="1" x14ac:dyDescent="0.25">
      <c r="A61" s="26"/>
      <c r="B61" s="27"/>
      <c r="C61" s="27"/>
      <c r="D61" s="14" t="s">
        <v>16</v>
      </c>
      <c r="E61" s="15">
        <f t="shared" si="12"/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41.25" customHeight="1" x14ac:dyDescent="0.25">
      <c r="A62" s="26"/>
      <c r="B62" s="27"/>
      <c r="C62" s="27"/>
      <c r="D62" s="14" t="s">
        <v>6</v>
      </c>
      <c r="E62" s="5">
        <f t="shared" si="12"/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ht="34.5" customHeight="1" x14ac:dyDescent="0.25">
      <c r="A63" s="26" t="s">
        <v>29</v>
      </c>
      <c r="B63" s="27" t="s">
        <v>49</v>
      </c>
      <c r="C63" s="27" t="s">
        <v>58</v>
      </c>
      <c r="D63" s="4" t="s">
        <v>15</v>
      </c>
      <c r="E63" s="5">
        <f t="shared" si="12"/>
        <v>0</v>
      </c>
      <c r="F63" s="5">
        <f t="shared" ref="F63:P63" si="14">SUM(F64:F67)</f>
        <v>0</v>
      </c>
      <c r="G63" s="5">
        <f t="shared" si="14"/>
        <v>0</v>
      </c>
      <c r="H63" s="5">
        <f t="shared" si="14"/>
        <v>0</v>
      </c>
      <c r="I63" s="5">
        <f t="shared" si="14"/>
        <v>0</v>
      </c>
      <c r="J63" s="5">
        <f t="shared" si="14"/>
        <v>0</v>
      </c>
      <c r="K63" s="5">
        <f t="shared" si="14"/>
        <v>0</v>
      </c>
      <c r="L63" s="5">
        <f t="shared" si="14"/>
        <v>0</v>
      </c>
      <c r="M63" s="5">
        <f t="shared" si="14"/>
        <v>0</v>
      </c>
      <c r="N63" s="5">
        <f t="shared" si="14"/>
        <v>0</v>
      </c>
      <c r="O63" s="5">
        <f t="shared" si="14"/>
        <v>0</v>
      </c>
      <c r="P63" s="5">
        <f t="shared" si="14"/>
        <v>0</v>
      </c>
    </row>
    <row r="64" spans="1:16" ht="22.5" customHeight="1" x14ac:dyDescent="0.25">
      <c r="A64" s="26"/>
      <c r="B64" s="27"/>
      <c r="C64" s="27"/>
      <c r="D64" s="14" t="s">
        <v>4</v>
      </c>
      <c r="E64" s="5">
        <f t="shared" si="12"/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39.75" customHeight="1" x14ac:dyDescent="0.25">
      <c r="A65" s="26"/>
      <c r="B65" s="27"/>
      <c r="C65" s="27"/>
      <c r="D65" s="14" t="s">
        <v>5</v>
      </c>
      <c r="E65" s="5">
        <f t="shared" si="12"/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6" ht="21" customHeight="1" x14ac:dyDescent="0.25">
      <c r="A66" s="26"/>
      <c r="B66" s="27"/>
      <c r="C66" s="27"/>
      <c r="D66" s="14" t="s">
        <v>16</v>
      </c>
      <c r="E66" s="15">
        <f t="shared" si="12"/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1:16" ht="30.75" customHeight="1" x14ac:dyDescent="0.25">
      <c r="A67" s="26"/>
      <c r="B67" s="27"/>
      <c r="C67" s="27"/>
      <c r="D67" s="14" t="s">
        <v>6</v>
      </c>
      <c r="E67" s="5">
        <f t="shared" si="12"/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</row>
    <row r="68" spans="1:16" ht="27.75" customHeight="1" x14ac:dyDescent="0.25">
      <c r="A68" s="26" t="s">
        <v>30</v>
      </c>
      <c r="B68" s="27" t="s">
        <v>50</v>
      </c>
      <c r="C68" s="27" t="s">
        <v>62</v>
      </c>
      <c r="D68" s="4" t="s">
        <v>15</v>
      </c>
      <c r="E68" s="5">
        <f t="shared" si="12"/>
        <v>0</v>
      </c>
      <c r="F68" s="5">
        <f t="shared" ref="F68:P68" si="15">SUM(F69:F72)</f>
        <v>0</v>
      </c>
      <c r="G68" s="5">
        <f t="shared" si="15"/>
        <v>0</v>
      </c>
      <c r="H68" s="5">
        <f t="shared" si="15"/>
        <v>0</v>
      </c>
      <c r="I68" s="5">
        <f t="shared" si="15"/>
        <v>0</v>
      </c>
      <c r="J68" s="5">
        <f t="shared" si="15"/>
        <v>0</v>
      </c>
      <c r="K68" s="5">
        <f t="shared" si="15"/>
        <v>0</v>
      </c>
      <c r="L68" s="5">
        <f t="shared" si="15"/>
        <v>0</v>
      </c>
      <c r="M68" s="5">
        <f t="shared" si="15"/>
        <v>0</v>
      </c>
      <c r="N68" s="5">
        <f t="shared" si="15"/>
        <v>0</v>
      </c>
      <c r="O68" s="5">
        <f t="shared" si="15"/>
        <v>0</v>
      </c>
      <c r="P68" s="5">
        <f t="shared" si="15"/>
        <v>0</v>
      </c>
    </row>
    <row r="69" spans="1:16" ht="104.25" customHeight="1" x14ac:dyDescent="0.25">
      <c r="A69" s="26"/>
      <c r="B69" s="27"/>
      <c r="C69" s="27"/>
      <c r="D69" s="14" t="s">
        <v>4</v>
      </c>
      <c r="E69" s="5">
        <f t="shared" si="12"/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ht="87.75" customHeight="1" x14ac:dyDescent="0.25">
      <c r="A70" s="26"/>
      <c r="B70" s="27"/>
      <c r="C70" s="27"/>
      <c r="D70" s="14" t="s">
        <v>5</v>
      </c>
      <c r="E70" s="5">
        <f t="shared" si="12"/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25.5" customHeight="1" x14ac:dyDescent="0.25">
      <c r="A71" s="26"/>
      <c r="B71" s="27"/>
      <c r="C71" s="27"/>
      <c r="D71" s="14" t="s">
        <v>16</v>
      </c>
      <c r="E71" s="15">
        <f t="shared" si="12"/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27" customHeight="1" x14ac:dyDescent="0.25">
      <c r="A72" s="26"/>
      <c r="B72" s="27"/>
      <c r="C72" s="27"/>
      <c r="D72" s="14" t="s">
        <v>6</v>
      </c>
      <c r="E72" s="5">
        <f t="shared" si="12"/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9.5" customHeight="1" x14ac:dyDescent="0.25">
      <c r="A73" s="26" t="s">
        <v>31</v>
      </c>
      <c r="B73" s="27" t="s">
        <v>51</v>
      </c>
      <c r="C73" s="27" t="s">
        <v>59</v>
      </c>
      <c r="D73" s="4" t="s">
        <v>15</v>
      </c>
      <c r="E73" s="5">
        <f t="shared" si="12"/>
        <v>0</v>
      </c>
      <c r="F73" s="5">
        <f t="shared" ref="F73:P73" si="16">SUM(F74:F77)</f>
        <v>0</v>
      </c>
      <c r="G73" s="5">
        <f t="shared" si="16"/>
        <v>0</v>
      </c>
      <c r="H73" s="5">
        <f t="shared" si="16"/>
        <v>0</v>
      </c>
      <c r="I73" s="5">
        <f t="shared" si="16"/>
        <v>0</v>
      </c>
      <c r="J73" s="5">
        <f t="shared" si="16"/>
        <v>0</v>
      </c>
      <c r="K73" s="5">
        <f t="shared" si="16"/>
        <v>0</v>
      </c>
      <c r="L73" s="5">
        <f t="shared" si="16"/>
        <v>0</v>
      </c>
      <c r="M73" s="5">
        <f t="shared" si="16"/>
        <v>0</v>
      </c>
      <c r="N73" s="5">
        <f t="shared" si="16"/>
        <v>0</v>
      </c>
      <c r="O73" s="5">
        <f t="shared" si="16"/>
        <v>0</v>
      </c>
      <c r="P73" s="5">
        <f t="shared" si="16"/>
        <v>0</v>
      </c>
    </row>
    <row r="74" spans="1:16" ht="33" customHeight="1" x14ac:dyDescent="0.25">
      <c r="A74" s="26"/>
      <c r="B74" s="27"/>
      <c r="C74" s="27"/>
      <c r="D74" s="14" t="s">
        <v>4</v>
      </c>
      <c r="E74" s="5">
        <f t="shared" si="12"/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28.5" customHeight="1" x14ac:dyDescent="0.25">
      <c r="A75" s="26"/>
      <c r="B75" s="27"/>
      <c r="C75" s="27"/>
      <c r="D75" s="14" t="s">
        <v>5</v>
      </c>
      <c r="E75" s="5">
        <f t="shared" si="12"/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6" ht="26.25" customHeight="1" x14ac:dyDescent="0.25">
      <c r="A76" s="26"/>
      <c r="B76" s="27"/>
      <c r="C76" s="27"/>
      <c r="D76" s="14" t="s">
        <v>16</v>
      </c>
      <c r="E76" s="15">
        <f t="shared" si="12"/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1:16" ht="24.75" customHeight="1" x14ac:dyDescent="0.25">
      <c r="A77" s="26"/>
      <c r="B77" s="27"/>
      <c r="C77" s="27"/>
      <c r="D77" s="14" t="s">
        <v>6</v>
      </c>
      <c r="E77" s="5">
        <f t="shared" si="12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15.75" customHeight="1" x14ac:dyDescent="0.25">
      <c r="A78" s="26" t="s">
        <v>32</v>
      </c>
      <c r="B78" s="27" t="s">
        <v>52</v>
      </c>
      <c r="C78" s="27" t="s">
        <v>33</v>
      </c>
      <c r="D78" s="4" t="s">
        <v>15</v>
      </c>
      <c r="E78" s="5">
        <f t="shared" si="12"/>
        <v>0</v>
      </c>
      <c r="F78" s="5">
        <f t="shared" ref="F78:P78" si="17">SUM(F79:F82)</f>
        <v>0</v>
      </c>
      <c r="G78" s="5">
        <f t="shared" si="17"/>
        <v>0</v>
      </c>
      <c r="H78" s="5">
        <f t="shared" si="17"/>
        <v>0</v>
      </c>
      <c r="I78" s="5">
        <f t="shared" si="17"/>
        <v>0</v>
      </c>
      <c r="J78" s="5">
        <f t="shared" si="17"/>
        <v>0</v>
      </c>
      <c r="K78" s="5">
        <f t="shared" si="17"/>
        <v>0</v>
      </c>
      <c r="L78" s="5">
        <f t="shared" si="17"/>
        <v>0</v>
      </c>
      <c r="M78" s="5">
        <f t="shared" si="17"/>
        <v>0</v>
      </c>
      <c r="N78" s="5">
        <f t="shared" si="17"/>
        <v>0</v>
      </c>
      <c r="O78" s="5">
        <f t="shared" si="17"/>
        <v>0</v>
      </c>
      <c r="P78" s="5">
        <f t="shared" si="17"/>
        <v>0</v>
      </c>
    </row>
    <row r="79" spans="1:16" ht="27.75" customHeight="1" x14ac:dyDescent="0.25">
      <c r="A79" s="26"/>
      <c r="B79" s="27"/>
      <c r="C79" s="27"/>
      <c r="D79" s="14" t="s">
        <v>4</v>
      </c>
      <c r="E79" s="5">
        <f t="shared" si="12"/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</row>
    <row r="80" spans="1:16" ht="36.75" customHeight="1" x14ac:dyDescent="0.25">
      <c r="A80" s="26"/>
      <c r="B80" s="27"/>
      <c r="C80" s="27"/>
      <c r="D80" s="14" t="s">
        <v>5</v>
      </c>
      <c r="E80" s="5">
        <f t="shared" si="12"/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16" ht="30" customHeight="1" x14ac:dyDescent="0.25">
      <c r="A81" s="26"/>
      <c r="B81" s="27"/>
      <c r="C81" s="27"/>
      <c r="D81" s="14" t="s">
        <v>16</v>
      </c>
      <c r="E81" s="15">
        <f t="shared" si="12"/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1:16" ht="86.25" customHeight="1" x14ac:dyDescent="0.25">
      <c r="A82" s="26"/>
      <c r="B82" s="27"/>
      <c r="C82" s="27"/>
      <c r="D82" s="14" t="s">
        <v>6</v>
      </c>
      <c r="E82" s="5">
        <f t="shared" si="12"/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3.5" customHeight="1" x14ac:dyDescent="0.25">
      <c r="A83" s="35"/>
      <c r="B83" s="36" t="s">
        <v>34</v>
      </c>
      <c r="C83" s="35"/>
      <c r="D83" s="4" t="s">
        <v>15</v>
      </c>
      <c r="E83" s="5">
        <f t="shared" si="12"/>
        <v>652233.72</v>
      </c>
      <c r="F83" s="5">
        <f t="shared" ref="F83:P83" si="18">SUM(F84:F87)</f>
        <v>85160</v>
      </c>
      <c r="G83" s="5">
        <f t="shared" si="18"/>
        <v>0</v>
      </c>
      <c r="H83" s="5">
        <f t="shared" si="18"/>
        <v>0</v>
      </c>
      <c r="I83" s="5">
        <f t="shared" si="18"/>
        <v>391200</v>
      </c>
      <c r="J83" s="5">
        <f t="shared" si="18"/>
        <v>89500.02</v>
      </c>
      <c r="K83" s="5">
        <f t="shared" si="18"/>
        <v>86373.7</v>
      </c>
      <c r="L83" s="5">
        <f t="shared" si="18"/>
        <v>0</v>
      </c>
      <c r="M83" s="5">
        <f t="shared" si="18"/>
        <v>0</v>
      </c>
      <c r="N83" s="5">
        <f t="shared" si="18"/>
        <v>0</v>
      </c>
      <c r="O83" s="5">
        <f t="shared" si="18"/>
        <v>0</v>
      </c>
      <c r="P83" s="5">
        <f t="shared" si="18"/>
        <v>0</v>
      </c>
    </row>
    <row r="84" spans="1:16" ht="27" customHeight="1" x14ac:dyDescent="0.25">
      <c r="A84" s="35"/>
      <c r="B84" s="36"/>
      <c r="C84" s="35"/>
      <c r="D84" s="8" t="s">
        <v>4</v>
      </c>
      <c r="E84" s="5">
        <f t="shared" si="12"/>
        <v>0</v>
      </c>
      <c r="F84" s="6">
        <f t="shared" ref="F84:P84" si="19">F79+F74+F69+F64+F59++F54+F49+F44+F39+F34+F29+F24</f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0</v>
      </c>
      <c r="L84" s="6">
        <f t="shared" si="19"/>
        <v>0</v>
      </c>
      <c r="M84" s="6">
        <f t="shared" si="19"/>
        <v>0</v>
      </c>
      <c r="N84" s="6">
        <f t="shared" si="19"/>
        <v>0</v>
      </c>
      <c r="O84" s="6">
        <f t="shared" si="19"/>
        <v>0</v>
      </c>
      <c r="P84" s="6">
        <f t="shared" si="19"/>
        <v>0</v>
      </c>
    </row>
    <row r="85" spans="1:16" ht="27" customHeight="1" x14ac:dyDescent="0.25">
      <c r="A85" s="35"/>
      <c r="B85" s="36"/>
      <c r="C85" s="35"/>
      <c r="D85" s="8" t="s">
        <v>5</v>
      </c>
      <c r="E85" s="5">
        <f t="shared" si="12"/>
        <v>195600</v>
      </c>
      <c r="F85" s="6">
        <f t="shared" ref="F85:P85" si="20">F80+F75+F70+F65+F60++F55+F50+F45+F40+F35+F30+F25</f>
        <v>0</v>
      </c>
      <c r="G85" s="6">
        <f t="shared" si="20"/>
        <v>0</v>
      </c>
      <c r="H85" s="6">
        <f t="shared" si="20"/>
        <v>0</v>
      </c>
      <c r="I85" s="6">
        <f t="shared" si="20"/>
        <v>195600</v>
      </c>
      <c r="J85" s="6">
        <f t="shared" si="20"/>
        <v>0</v>
      </c>
      <c r="K85" s="6">
        <f t="shared" si="20"/>
        <v>0</v>
      </c>
      <c r="L85" s="6">
        <f t="shared" si="20"/>
        <v>0</v>
      </c>
      <c r="M85" s="6">
        <f t="shared" si="20"/>
        <v>0</v>
      </c>
      <c r="N85" s="6">
        <f t="shared" si="20"/>
        <v>0</v>
      </c>
      <c r="O85" s="6">
        <f t="shared" si="20"/>
        <v>0</v>
      </c>
      <c r="P85" s="6">
        <f t="shared" si="20"/>
        <v>0</v>
      </c>
    </row>
    <row r="86" spans="1:16" ht="15.75" customHeight="1" x14ac:dyDescent="0.25">
      <c r="A86" s="35"/>
      <c r="B86" s="36"/>
      <c r="C86" s="35"/>
      <c r="D86" s="8" t="s">
        <v>16</v>
      </c>
      <c r="E86" s="5">
        <f>SUM(F86:P86)</f>
        <v>456633.72000000003</v>
      </c>
      <c r="F86" s="6">
        <f t="shared" ref="F86:P86" si="21">F81+F76+F71+F66+F61++F56+F51+F46+F41+F36+F31+F26</f>
        <v>85160</v>
      </c>
      <c r="G86" s="6">
        <f t="shared" si="21"/>
        <v>0</v>
      </c>
      <c r="H86" s="6">
        <f t="shared" si="21"/>
        <v>0</v>
      </c>
      <c r="I86" s="6">
        <f t="shared" si="21"/>
        <v>195600</v>
      </c>
      <c r="J86" s="6">
        <f t="shared" si="21"/>
        <v>89500.02</v>
      </c>
      <c r="K86" s="6">
        <f t="shared" si="21"/>
        <v>86373.7</v>
      </c>
      <c r="L86" s="6">
        <f t="shared" si="21"/>
        <v>0</v>
      </c>
      <c r="M86" s="6">
        <f t="shared" si="21"/>
        <v>0</v>
      </c>
      <c r="N86" s="6">
        <f t="shared" si="21"/>
        <v>0</v>
      </c>
      <c r="O86" s="6">
        <f t="shared" si="21"/>
        <v>0</v>
      </c>
      <c r="P86" s="6">
        <f t="shared" si="21"/>
        <v>0</v>
      </c>
    </row>
    <row r="87" spans="1:16" ht="23.25" customHeight="1" x14ac:dyDescent="0.25">
      <c r="A87" s="35"/>
      <c r="B87" s="36"/>
      <c r="C87" s="35"/>
      <c r="D87" s="8" t="s">
        <v>6</v>
      </c>
      <c r="E87" s="5">
        <f>SUM(F87:P87)</f>
        <v>0</v>
      </c>
      <c r="F87" s="6">
        <f t="shared" ref="F87:P87" si="22">SUM(G87:Q87)</f>
        <v>0</v>
      </c>
      <c r="G87" s="6">
        <f t="shared" si="22"/>
        <v>0</v>
      </c>
      <c r="H87" s="6">
        <f t="shared" si="22"/>
        <v>0</v>
      </c>
      <c r="I87" s="6">
        <f t="shared" si="22"/>
        <v>0</v>
      </c>
      <c r="J87" s="6">
        <f t="shared" si="22"/>
        <v>0</v>
      </c>
      <c r="K87" s="6">
        <f t="shared" si="22"/>
        <v>0</v>
      </c>
      <c r="L87" s="6">
        <f t="shared" si="22"/>
        <v>0</v>
      </c>
      <c r="M87" s="6">
        <f t="shared" si="22"/>
        <v>0</v>
      </c>
      <c r="N87" s="6">
        <f t="shared" si="22"/>
        <v>0</v>
      </c>
      <c r="O87" s="6">
        <f t="shared" si="22"/>
        <v>0</v>
      </c>
      <c r="P87" s="6">
        <f t="shared" si="22"/>
        <v>0</v>
      </c>
    </row>
    <row r="88" spans="1:16" ht="32.25" customHeight="1" x14ac:dyDescent="0.25">
      <c r="A88" s="37"/>
      <c r="B88" s="39" t="s">
        <v>9</v>
      </c>
      <c r="C88" s="37"/>
      <c r="D88" s="4" t="s">
        <v>15</v>
      </c>
      <c r="E88" s="5">
        <f>SUM(F88:P88)</f>
        <v>8824192.209999999</v>
      </c>
      <c r="F88" s="5">
        <f t="shared" ref="F88:P88" si="23">SUM(F89:F92)</f>
        <v>596920</v>
      </c>
      <c r="G88" s="5">
        <f t="shared" si="23"/>
        <v>3195944.77</v>
      </c>
      <c r="H88" s="5">
        <f t="shared" si="23"/>
        <v>57700</v>
      </c>
      <c r="I88" s="5">
        <f t="shared" si="23"/>
        <v>4621880</v>
      </c>
      <c r="J88" s="5">
        <f>SUM(J89:J92)</f>
        <v>179000.04</v>
      </c>
      <c r="K88" s="5">
        <f t="shared" si="23"/>
        <v>172747.4</v>
      </c>
      <c r="L88" s="5">
        <f t="shared" si="23"/>
        <v>0</v>
      </c>
      <c r="M88" s="5">
        <f t="shared" si="23"/>
        <v>0</v>
      </c>
      <c r="N88" s="5">
        <f t="shared" si="23"/>
        <v>0</v>
      </c>
      <c r="O88" s="5">
        <f t="shared" si="23"/>
        <v>0</v>
      </c>
      <c r="P88" s="5">
        <f t="shared" si="23"/>
        <v>0</v>
      </c>
    </row>
    <row r="89" spans="1:16" ht="25.5" customHeight="1" x14ac:dyDescent="0.25">
      <c r="A89" s="37"/>
      <c r="B89" s="40"/>
      <c r="C89" s="37"/>
      <c r="D89" s="8" t="s">
        <v>4</v>
      </c>
      <c r="E89" s="5">
        <f t="shared" ref="E89:P89" si="24">E84+E18</f>
        <v>0</v>
      </c>
      <c r="F89" s="6">
        <f t="shared" si="24"/>
        <v>0</v>
      </c>
      <c r="G89" s="6">
        <f t="shared" si="24"/>
        <v>0</v>
      </c>
      <c r="H89" s="6">
        <f t="shared" si="24"/>
        <v>0</v>
      </c>
      <c r="I89" s="6">
        <f t="shared" si="24"/>
        <v>0</v>
      </c>
      <c r="J89" s="6">
        <f t="shared" si="24"/>
        <v>0</v>
      </c>
      <c r="K89" s="6">
        <f t="shared" si="24"/>
        <v>0</v>
      </c>
      <c r="L89" s="6">
        <f t="shared" si="24"/>
        <v>0</v>
      </c>
      <c r="M89" s="6">
        <f t="shared" si="24"/>
        <v>0</v>
      </c>
      <c r="N89" s="6">
        <f t="shared" si="24"/>
        <v>0</v>
      </c>
      <c r="O89" s="6">
        <f t="shared" si="24"/>
        <v>0</v>
      </c>
      <c r="P89" s="6">
        <f t="shared" si="24"/>
        <v>0</v>
      </c>
    </row>
    <row r="90" spans="1:16" ht="25.5" customHeight="1" x14ac:dyDescent="0.25">
      <c r="A90" s="37"/>
      <c r="B90" s="40"/>
      <c r="C90" s="37"/>
      <c r="D90" s="8" t="s">
        <v>5</v>
      </c>
      <c r="E90" s="5">
        <f t="shared" ref="E90:P90" si="25">E85+E19</f>
        <v>195600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195600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</row>
    <row r="91" spans="1:16" ht="18" customHeight="1" x14ac:dyDescent="0.25">
      <c r="A91" s="37"/>
      <c r="B91" s="40"/>
      <c r="C91" s="37"/>
      <c r="D91" s="8" t="s">
        <v>16</v>
      </c>
      <c r="E91" s="5">
        <f t="shared" ref="E91:P91" si="26">E86+E20</f>
        <v>8628592.209999999</v>
      </c>
      <c r="F91" s="6">
        <f t="shared" si="26"/>
        <v>596920</v>
      </c>
      <c r="G91" s="6">
        <f t="shared" si="26"/>
        <v>3195944.77</v>
      </c>
      <c r="H91" s="6">
        <f t="shared" si="26"/>
        <v>57700</v>
      </c>
      <c r="I91" s="6">
        <f t="shared" si="26"/>
        <v>4426280</v>
      </c>
      <c r="J91" s="6">
        <f t="shared" si="26"/>
        <v>179000.04</v>
      </c>
      <c r="K91" s="6">
        <f t="shared" si="26"/>
        <v>172747.4</v>
      </c>
      <c r="L91" s="6">
        <f t="shared" si="26"/>
        <v>0</v>
      </c>
      <c r="M91" s="6">
        <f t="shared" si="26"/>
        <v>0</v>
      </c>
      <c r="N91" s="6">
        <f t="shared" si="26"/>
        <v>0</v>
      </c>
      <c r="O91" s="6">
        <f t="shared" si="26"/>
        <v>0</v>
      </c>
      <c r="P91" s="6">
        <f t="shared" si="26"/>
        <v>0</v>
      </c>
    </row>
    <row r="92" spans="1:16" ht="25.5" customHeight="1" x14ac:dyDescent="0.25">
      <c r="A92" s="37"/>
      <c r="B92" s="41"/>
      <c r="C92" s="37"/>
      <c r="D92" s="8" t="s">
        <v>6</v>
      </c>
      <c r="E92" s="5">
        <f t="shared" ref="E92:P92" si="27">E87+E21</f>
        <v>0</v>
      </c>
      <c r="F92" s="6">
        <f t="shared" si="27"/>
        <v>0</v>
      </c>
      <c r="G92" s="6">
        <f t="shared" si="27"/>
        <v>0</v>
      </c>
      <c r="H92" s="6">
        <f t="shared" si="27"/>
        <v>0</v>
      </c>
      <c r="I92" s="6">
        <f t="shared" si="27"/>
        <v>0</v>
      </c>
      <c r="J92" s="6">
        <f t="shared" si="27"/>
        <v>0</v>
      </c>
      <c r="K92" s="6">
        <f t="shared" si="27"/>
        <v>0</v>
      </c>
      <c r="L92" s="6">
        <f t="shared" si="27"/>
        <v>0</v>
      </c>
      <c r="M92" s="6">
        <f t="shared" si="27"/>
        <v>0</v>
      </c>
      <c r="N92" s="6">
        <f t="shared" si="27"/>
        <v>0</v>
      </c>
      <c r="O92" s="6">
        <f t="shared" si="27"/>
        <v>0</v>
      </c>
      <c r="P92" s="6">
        <f t="shared" si="27"/>
        <v>0</v>
      </c>
    </row>
    <row r="93" spans="1:16" ht="14.25" customHeight="1" x14ac:dyDescent="0.25">
      <c r="A93" s="28"/>
      <c r="B93" s="31" t="s">
        <v>35</v>
      </c>
      <c r="C93" s="37"/>
      <c r="D93" s="4" t="s">
        <v>15</v>
      </c>
      <c r="E93" s="5">
        <f>SUM(F93:P93)</f>
        <v>0</v>
      </c>
      <c r="F93" s="5">
        <f t="shared" ref="F93:P93" si="28">SUM(F94:F97)</f>
        <v>0</v>
      </c>
      <c r="G93" s="5">
        <f t="shared" si="28"/>
        <v>0</v>
      </c>
      <c r="H93" s="5">
        <f t="shared" si="28"/>
        <v>0</v>
      </c>
      <c r="I93" s="5">
        <f t="shared" si="28"/>
        <v>0</v>
      </c>
      <c r="J93" s="5">
        <f t="shared" si="28"/>
        <v>0</v>
      </c>
      <c r="K93" s="5">
        <f t="shared" si="28"/>
        <v>0</v>
      </c>
      <c r="L93" s="5">
        <f t="shared" si="28"/>
        <v>0</v>
      </c>
      <c r="M93" s="5">
        <f t="shared" si="28"/>
        <v>0</v>
      </c>
      <c r="N93" s="5">
        <f t="shared" si="28"/>
        <v>0</v>
      </c>
      <c r="O93" s="5">
        <f t="shared" si="28"/>
        <v>0</v>
      </c>
      <c r="P93" s="5">
        <f t="shared" si="28"/>
        <v>0</v>
      </c>
    </row>
    <row r="94" spans="1:16" ht="25.5" customHeight="1" x14ac:dyDescent="0.25">
      <c r="A94" s="29"/>
      <c r="B94" s="31"/>
      <c r="C94" s="37"/>
      <c r="D94" s="8" t="s">
        <v>4</v>
      </c>
      <c r="E94" s="5">
        <f>SUM(F94:P94)</f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1:16" ht="25.5" customHeight="1" x14ac:dyDescent="0.25">
      <c r="A95" s="29"/>
      <c r="B95" s="31"/>
      <c r="C95" s="37"/>
      <c r="D95" s="8" t="s">
        <v>5</v>
      </c>
      <c r="E95" s="5">
        <f t="shared" ref="E95:E97" si="29">SUM(F95:P95)</f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1:16" ht="17.25" customHeight="1" x14ac:dyDescent="0.25">
      <c r="A96" s="29"/>
      <c r="B96" s="31"/>
      <c r="C96" s="37"/>
      <c r="D96" s="8" t="s">
        <v>16</v>
      </c>
      <c r="E96" s="5">
        <f t="shared" si="29"/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ht="25.5" customHeight="1" x14ac:dyDescent="0.25">
      <c r="A97" s="30"/>
      <c r="B97" s="31"/>
      <c r="C97" s="37"/>
      <c r="D97" s="8" t="s">
        <v>6</v>
      </c>
      <c r="E97" s="5">
        <f t="shared" si="29"/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ht="20.25" customHeight="1" x14ac:dyDescent="0.25">
      <c r="A98" s="28"/>
      <c r="B98" s="38" t="s">
        <v>8</v>
      </c>
      <c r="C98" s="31"/>
      <c r="D98" s="4" t="s">
        <v>15</v>
      </c>
      <c r="E98" s="5">
        <f>SUM(F98:L98)</f>
        <v>8824192.209999999</v>
      </c>
      <c r="F98" s="5">
        <f t="shared" ref="F98:P98" si="30">SUM(F99:F102)</f>
        <v>596920</v>
      </c>
      <c r="G98" s="5">
        <f>SUM(G99:G102)</f>
        <v>3195944.77</v>
      </c>
      <c r="H98" s="5">
        <f t="shared" si="30"/>
        <v>57700</v>
      </c>
      <c r="I98" s="5">
        <f>SUM(I99:I102)</f>
        <v>4621880</v>
      </c>
      <c r="J98" s="5">
        <f t="shared" si="30"/>
        <v>179000.04</v>
      </c>
      <c r="K98" s="5">
        <f t="shared" si="30"/>
        <v>172747.4</v>
      </c>
      <c r="L98" s="5">
        <f t="shared" si="30"/>
        <v>0</v>
      </c>
      <c r="M98" s="5">
        <f t="shared" si="30"/>
        <v>0</v>
      </c>
      <c r="N98" s="5">
        <f t="shared" si="30"/>
        <v>0</v>
      </c>
      <c r="O98" s="5">
        <f t="shared" si="30"/>
        <v>0</v>
      </c>
      <c r="P98" s="5">
        <f t="shared" si="30"/>
        <v>0</v>
      </c>
    </row>
    <row r="99" spans="1:16" ht="20.25" customHeight="1" x14ac:dyDescent="0.25">
      <c r="A99" s="29"/>
      <c r="B99" s="38"/>
      <c r="C99" s="31"/>
      <c r="D99" s="8" t="s">
        <v>4</v>
      </c>
      <c r="E99" s="5">
        <f>SUM(F99:L99)</f>
        <v>0</v>
      </c>
      <c r="F99" s="6">
        <f t="shared" ref="F99:P99" si="31">F89</f>
        <v>0</v>
      </c>
      <c r="G99" s="6">
        <f t="shared" si="31"/>
        <v>0</v>
      </c>
      <c r="H99" s="6">
        <f t="shared" si="31"/>
        <v>0</v>
      </c>
      <c r="I99" s="6">
        <f t="shared" si="31"/>
        <v>0</v>
      </c>
      <c r="J99" s="6">
        <f t="shared" si="31"/>
        <v>0</v>
      </c>
      <c r="K99" s="6">
        <f t="shared" si="31"/>
        <v>0</v>
      </c>
      <c r="L99" s="6">
        <f t="shared" si="31"/>
        <v>0</v>
      </c>
      <c r="M99" s="6">
        <f t="shared" si="31"/>
        <v>0</v>
      </c>
      <c r="N99" s="6">
        <f t="shared" si="31"/>
        <v>0</v>
      </c>
      <c r="O99" s="6">
        <f t="shared" si="31"/>
        <v>0</v>
      </c>
      <c r="P99" s="6">
        <f t="shared" si="31"/>
        <v>0</v>
      </c>
    </row>
    <row r="100" spans="1:16" ht="28.5" customHeight="1" x14ac:dyDescent="0.25">
      <c r="A100" s="29"/>
      <c r="B100" s="38"/>
      <c r="C100" s="31"/>
      <c r="D100" s="8" t="s">
        <v>5</v>
      </c>
      <c r="E100" s="5">
        <f>SUM(F100:L100)</f>
        <v>195600</v>
      </c>
      <c r="F100" s="6">
        <f t="shared" ref="F100:P100" si="32">F90</f>
        <v>0</v>
      </c>
      <c r="G100" s="6">
        <f t="shared" si="32"/>
        <v>0</v>
      </c>
      <c r="H100" s="6">
        <f t="shared" si="32"/>
        <v>0</v>
      </c>
      <c r="I100" s="6">
        <f t="shared" si="32"/>
        <v>195600</v>
      </c>
      <c r="J100" s="6">
        <f t="shared" si="32"/>
        <v>0</v>
      </c>
      <c r="K100" s="6">
        <f t="shared" si="32"/>
        <v>0</v>
      </c>
      <c r="L100" s="6">
        <f t="shared" si="32"/>
        <v>0</v>
      </c>
      <c r="M100" s="6">
        <f t="shared" si="32"/>
        <v>0</v>
      </c>
      <c r="N100" s="6">
        <f t="shared" si="32"/>
        <v>0</v>
      </c>
      <c r="O100" s="6">
        <f t="shared" si="32"/>
        <v>0</v>
      </c>
      <c r="P100" s="6">
        <f t="shared" si="32"/>
        <v>0</v>
      </c>
    </row>
    <row r="101" spans="1:16" ht="25.5" customHeight="1" x14ac:dyDescent="0.25">
      <c r="A101" s="29"/>
      <c r="B101" s="38"/>
      <c r="C101" s="31"/>
      <c r="D101" s="8" t="s">
        <v>16</v>
      </c>
      <c r="E101" s="5">
        <f>SUM(F101:L101)</f>
        <v>8628592.209999999</v>
      </c>
      <c r="F101" s="6">
        <f t="shared" ref="F101:P101" si="33">F91</f>
        <v>596920</v>
      </c>
      <c r="G101" s="6">
        <f>G91</f>
        <v>3195944.77</v>
      </c>
      <c r="H101" s="6">
        <f t="shared" si="33"/>
        <v>57700</v>
      </c>
      <c r="I101" s="6">
        <f t="shared" si="33"/>
        <v>4426280</v>
      </c>
      <c r="J101" s="6">
        <f t="shared" si="33"/>
        <v>179000.04</v>
      </c>
      <c r="K101" s="6">
        <f t="shared" si="33"/>
        <v>172747.4</v>
      </c>
      <c r="L101" s="6">
        <f t="shared" si="33"/>
        <v>0</v>
      </c>
      <c r="M101" s="6">
        <f t="shared" si="33"/>
        <v>0</v>
      </c>
      <c r="N101" s="6">
        <f t="shared" si="33"/>
        <v>0</v>
      </c>
      <c r="O101" s="6">
        <f t="shared" si="33"/>
        <v>0</v>
      </c>
      <c r="P101" s="6">
        <f t="shared" si="33"/>
        <v>0</v>
      </c>
    </row>
    <row r="102" spans="1:16" ht="24.75" customHeight="1" x14ac:dyDescent="0.25">
      <c r="A102" s="30"/>
      <c r="B102" s="38"/>
      <c r="C102" s="31"/>
      <c r="D102" s="8" t="s">
        <v>6</v>
      </c>
      <c r="E102" s="5">
        <f>SUM(F102:L102)</f>
        <v>0</v>
      </c>
      <c r="F102" s="6">
        <f t="shared" ref="F102:P102" si="34">F92</f>
        <v>0</v>
      </c>
      <c r="G102" s="6">
        <f t="shared" si="34"/>
        <v>0</v>
      </c>
      <c r="H102" s="6">
        <f t="shared" si="34"/>
        <v>0</v>
      </c>
      <c r="I102" s="6">
        <f t="shared" si="34"/>
        <v>0</v>
      </c>
      <c r="J102" s="6">
        <f t="shared" si="34"/>
        <v>0</v>
      </c>
      <c r="K102" s="6">
        <f t="shared" si="34"/>
        <v>0</v>
      </c>
      <c r="L102" s="6">
        <f t="shared" si="34"/>
        <v>0</v>
      </c>
      <c r="M102" s="6">
        <f t="shared" si="34"/>
        <v>0</v>
      </c>
      <c r="N102" s="6">
        <f t="shared" si="34"/>
        <v>0</v>
      </c>
      <c r="O102" s="6">
        <f t="shared" si="34"/>
        <v>0</v>
      </c>
      <c r="P102" s="6">
        <f t="shared" si="34"/>
        <v>0</v>
      </c>
    </row>
    <row r="103" spans="1:16" ht="17.25" customHeight="1" x14ac:dyDescent="0.25">
      <c r="A103" s="16"/>
      <c r="B103" s="21" t="s">
        <v>7</v>
      </c>
      <c r="C103" s="23"/>
      <c r="D103" s="8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20.25" customHeight="1" x14ac:dyDescent="0.25">
      <c r="A104" s="28"/>
      <c r="B104" s="31" t="s">
        <v>36</v>
      </c>
      <c r="C104" s="32" t="s">
        <v>37</v>
      </c>
      <c r="D104" s="4" t="s">
        <v>15</v>
      </c>
      <c r="E104" s="5">
        <f t="shared" ref="E104:E109" si="35">SUM(F104:L104)</f>
        <v>839367.44000000006</v>
      </c>
      <c r="F104" s="5">
        <f t="shared" ref="F104:P104" si="36">SUM(F105:F108)</f>
        <v>72960</v>
      </c>
      <c r="G104" s="5">
        <f t="shared" si="36"/>
        <v>48600</v>
      </c>
      <c r="H104" s="5">
        <f t="shared" si="36"/>
        <v>57700</v>
      </c>
      <c r="I104" s="5">
        <f t="shared" si="36"/>
        <v>308360</v>
      </c>
      <c r="J104" s="5">
        <f>J107+J112</f>
        <v>179000.04</v>
      </c>
      <c r="K104" s="5">
        <f>K107+K112</f>
        <v>172747.4</v>
      </c>
      <c r="L104" s="5">
        <f t="shared" si="36"/>
        <v>0</v>
      </c>
      <c r="M104" s="5">
        <f t="shared" si="36"/>
        <v>0</v>
      </c>
      <c r="N104" s="5">
        <f t="shared" si="36"/>
        <v>0</v>
      </c>
      <c r="O104" s="5">
        <f t="shared" si="36"/>
        <v>0</v>
      </c>
      <c r="P104" s="5">
        <f t="shared" si="36"/>
        <v>0</v>
      </c>
    </row>
    <row r="105" spans="1:16" ht="29.25" customHeight="1" x14ac:dyDescent="0.25">
      <c r="A105" s="29"/>
      <c r="B105" s="31"/>
      <c r="C105" s="33"/>
      <c r="D105" s="8" t="s">
        <v>4</v>
      </c>
      <c r="E105" s="5">
        <f t="shared" si="35"/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1:16" ht="28.5" customHeight="1" x14ac:dyDescent="0.25">
      <c r="A106" s="29"/>
      <c r="B106" s="31"/>
      <c r="C106" s="33"/>
      <c r="D106" s="8" t="s">
        <v>5</v>
      </c>
      <c r="E106" s="5">
        <f t="shared" si="35"/>
        <v>88900</v>
      </c>
      <c r="F106" s="6">
        <v>0</v>
      </c>
      <c r="G106" s="6">
        <v>0</v>
      </c>
      <c r="H106" s="6">
        <v>0</v>
      </c>
      <c r="I106" s="6">
        <v>88900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1:16" ht="20.25" customHeight="1" x14ac:dyDescent="0.25">
      <c r="A107" s="29"/>
      <c r="B107" s="31"/>
      <c r="C107" s="33"/>
      <c r="D107" s="8" t="s">
        <v>16</v>
      </c>
      <c r="E107" s="5">
        <f t="shared" si="35"/>
        <v>574593.72</v>
      </c>
      <c r="F107" s="6">
        <v>72960</v>
      </c>
      <c r="G107" s="6">
        <v>48600</v>
      </c>
      <c r="H107" s="6">
        <v>57700</v>
      </c>
      <c r="I107" s="6">
        <v>219460</v>
      </c>
      <c r="J107" s="6">
        <v>89500.02</v>
      </c>
      <c r="K107" s="6">
        <v>86373.7</v>
      </c>
      <c r="L107" s="6">
        <f t="shared" ref="L107:P107" si="37">L101</f>
        <v>0</v>
      </c>
      <c r="M107" s="6">
        <f t="shared" si="37"/>
        <v>0</v>
      </c>
      <c r="N107" s="6">
        <f t="shared" si="37"/>
        <v>0</v>
      </c>
      <c r="O107" s="6">
        <f t="shared" si="37"/>
        <v>0</v>
      </c>
      <c r="P107" s="6">
        <f t="shared" si="37"/>
        <v>0</v>
      </c>
    </row>
    <row r="108" spans="1:16" ht="29.25" customHeight="1" x14ac:dyDescent="0.25">
      <c r="A108" s="30"/>
      <c r="B108" s="31"/>
      <c r="C108" s="34"/>
      <c r="D108" s="8" t="s">
        <v>6</v>
      </c>
      <c r="E108" s="5">
        <f t="shared" si="35"/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</row>
    <row r="109" spans="1:16" ht="45" customHeight="1" x14ac:dyDescent="0.25">
      <c r="A109" s="28"/>
      <c r="B109" s="31" t="s">
        <v>38</v>
      </c>
      <c r="C109" s="32" t="s">
        <v>60</v>
      </c>
      <c r="D109" s="4" t="s">
        <v>15</v>
      </c>
      <c r="E109" s="5">
        <f t="shared" si="35"/>
        <v>7721898.4899999993</v>
      </c>
      <c r="F109" s="5">
        <f t="shared" ref="F109:P109" si="38">SUM(F110:F113)</f>
        <v>85160</v>
      </c>
      <c r="G109" s="5">
        <f>SUM(G110:G113)</f>
        <v>3147344.77</v>
      </c>
      <c r="H109" s="5">
        <f>SUM(H110:H113)</f>
        <v>0</v>
      </c>
      <c r="I109" s="5">
        <f>SUM(I110:I113)</f>
        <v>4313520</v>
      </c>
      <c r="J109" s="5">
        <f>J112</f>
        <v>89500.02</v>
      </c>
      <c r="K109" s="5">
        <f>K112</f>
        <v>86373.7</v>
      </c>
      <c r="L109" s="5">
        <f t="shared" si="38"/>
        <v>0</v>
      </c>
      <c r="M109" s="5">
        <f t="shared" si="38"/>
        <v>0</v>
      </c>
      <c r="N109" s="5">
        <f t="shared" si="38"/>
        <v>0</v>
      </c>
      <c r="O109" s="5">
        <f t="shared" si="38"/>
        <v>0</v>
      </c>
      <c r="P109" s="5">
        <f t="shared" si="38"/>
        <v>0</v>
      </c>
    </row>
    <row r="110" spans="1:16" ht="27.75" customHeight="1" x14ac:dyDescent="0.25">
      <c r="A110" s="29"/>
      <c r="B110" s="31"/>
      <c r="C110" s="33"/>
      <c r="D110" s="8" t="s">
        <v>4</v>
      </c>
      <c r="E110" s="5">
        <f t="shared" ref="E110:P110" si="39">E105</f>
        <v>0</v>
      </c>
      <c r="F110" s="6">
        <f t="shared" si="39"/>
        <v>0</v>
      </c>
      <c r="G110" s="6">
        <f t="shared" si="39"/>
        <v>0</v>
      </c>
      <c r="H110" s="6">
        <f t="shared" si="39"/>
        <v>0</v>
      </c>
      <c r="I110" s="6">
        <v>0</v>
      </c>
      <c r="J110" s="6">
        <v>0</v>
      </c>
      <c r="K110" s="6">
        <v>0</v>
      </c>
      <c r="L110" s="6">
        <f t="shared" si="39"/>
        <v>0</v>
      </c>
      <c r="M110" s="6">
        <f t="shared" si="39"/>
        <v>0</v>
      </c>
      <c r="N110" s="6">
        <f t="shared" si="39"/>
        <v>0</v>
      </c>
      <c r="O110" s="6">
        <f t="shared" si="39"/>
        <v>0</v>
      </c>
      <c r="P110" s="6">
        <f t="shared" si="39"/>
        <v>0</v>
      </c>
    </row>
    <row r="111" spans="1:16" ht="28.5" customHeight="1" x14ac:dyDescent="0.25">
      <c r="A111" s="29"/>
      <c r="B111" s="31"/>
      <c r="C111" s="33"/>
      <c r="D111" s="8" t="s">
        <v>5</v>
      </c>
      <c r="E111" s="5">
        <f>E106</f>
        <v>88900</v>
      </c>
      <c r="F111" s="6">
        <v>0</v>
      </c>
      <c r="G111" s="6">
        <v>0</v>
      </c>
      <c r="H111" s="6">
        <v>0</v>
      </c>
      <c r="I111" s="6">
        <v>106700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1:16" ht="20.25" customHeight="1" x14ac:dyDescent="0.25">
      <c r="A112" s="29"/>
      <c r="B112" s="31"/>
      <c r="C112" s="33"/>
      <c r="D112" s="8" t="s">
        <v>16</v>
      </c>
      <c r="E112" s="5">
        <f>SUM(F112:L112)</f>
        <v>7615198.4899999993</v>
      </c>
      <c r="F112" s="6">
        <v>85160</v>
      </c>
      <c r="G112" s="6">
        <f>G101-G107</f>
        <v>3147344.77</v>
      </c>
      <c r="H112" s="6">
        <v>0</v>
      </c>
      <c r="I112" s="6">
        <v>4206820</v>
      </c>
      <c r="J112" s="6">
        <v>89500.02</v>
      </c>
      <c r="K112" s="6">
        <v>86373.7</v>
      </c>
      <c r="L112" s="6">
        <v>0</v>
      </c>
      <c r="M112" s="6">
        <v>0</v>
      </c>
      <c r="N112" s="6">
        <f>N26+N31</f>
        <v>0</v>
      </c>
      <c r="O112" s="6">
        <f>O26+O31</f>
        <v>0</v>
      </c>
      <c r="P112" s="6">
        <f>P26+P31</f>
        <v>0</v>
      </c>
    </row>
    <row r="113" spans="1:16" ht="25.5" customHeight="1" x14ac:dyDescent="0.25">
      <c r="A113" s="30"/>
      <c r="B113" s="31"/>
      <c r="C113" s="34"/>
      <c r="D113" s="8" t="s">
        <v>6</v>
      </c>
      <c r="E113" s="5">
        <f t="shared" ref="E113:P113" si="40">E108</f>
        <v>0</v>
      </c>
      <c r="F113" s="6">
        <f t="shared" si="40"/>
        <v>0</v>
      </c>
      <c r="G113" s="6">
        <f t="shared" si="40"/>
        <v>0</v>
      </c>
      <c r="H113" s="6">
        <f t="shared" si="40"/>
        <v>0</v>
      </c>
      <c r="I113" s="6">
        <v>0</v>
      </c>
      <c r="J113" s="6">
        <v>0</v>
      </c>
      <c r="K113" s="6">
        <v>0</v>
      </c>
      <c r="L113" s="6">
        <f t="shared" si="40"/>
        <v>0</v>
      </c>
      <c r="M113" s="6">
        <f t="shared" si="40"/>
        <v>0</v>
      </c>
      <c r="N113" s="6">
        <f t="shared" si="40"/>
        <v>0</v>
      </c>
      <c r="O113" s="6">
        <f t="shared" si="40"/>
        <v>0</v>
      </c>
      <c r="P113" s="6">
        <f t="shared" si="40"/>
        <v>0</v>
      </c>
    </row>
  </sheetData>
  <mergeCells count="73">
    <mergeCell ref="A43:A47"/>
    <mergeCell ref="B43:B47"/>
    <mergeCell ref="C43:C47"/>
    <mergeCell ref="B53:B57"/>
    <mergeCell ref="C53:C57"/>
    <mergeCell ref="A48:A52"/>
    <mergeCell ref="B48:B52"/>
    <mergeCell ref="C48:C52"/>
    <mergeCell ref="A53:A57"/>
    <mergeCell ref="E53:P57"/>
    <mergeCell ref="E48:P52"/>
    <mergeCell ref="E38:P42"/>
    <mergeCell ref="B33:B37"/>
    <mergeCell ref="C33:C37"/>
    <mergeCell ref="A38:A42"/>
    <mergeCell ref="B38:B42"/>
    <mergeCell ref="C38:C42"/>
    <mergeCell ref="A23:A27"/>
    <mergeCell ref="B23:B27"/>
    <mergeCell ref="C23:C27"/>
    <mergeCell ref="A28:A32"/>
    <mergeCell ref="A33:A37"/>
    <mergeCell ref="B28:B32"/>
    <mergeCell ref="C28:C32"/>
    <mergeCell ref="F3:P3"/>
    <mergeCell ref="E8:E9"/>
    <mergeCell ref="A22:L22"/>
    <mergeCell ref="A12:A16"/>
    <mergeCell ref="B12:B16"/>
    <mergeCell ref="C12:C16"/>
    <mergeCell ref="A17:A21"/>
    <mergeCell ref="B17:B21"/>
    <mergeCell ref="A7:A9"/>
    <mergeCell ref="A5:P6"/>
    <mergeCell ref="F8:P8"/>
    <mergeCell ref="A11:L11"/>
    <mergeCell ref="D7:D9"/>
    <mergeCell ref="E7:P7"/>
    <mergeCell ref="B7:B9"/>
    <mergeCell ref="C7:C9"/>
    <mergeCell ref="B93:B97"/>
    <mergeCell ref="C93:C97"/>
    <mergeCell ref="B98:B102"/>
    <mergeCell ref="A88:A92"/>
    <mergeCell ref="B88:B92"/>
    <mergeCell ref="C88:C92"/>
    <mergeCell ref="C98:C102"/>
    <mergeCell ref="A93:A97"/>
    <mergeCell ref="A98:A102"/>
    <mergeCell ref="B78:B82"/>
    <mergeCell ref="C78:C82"/>
    <mergeCell ref="A83:A87"/>
    <mergeCell ref="B83:B87"/>
    <mergeCell ref="C83:C87"/>
    <mergeCell ref="A78:A82"/>
    <mergeCell ref="A109:A113"/>
    <mergeCell ref="A104:A108"/>
    <mergeCell ref="B109:B113"/>
    <mergeCell ref="C109:C113"/>
    <mergeCell ref="B104:B108"/>
    <mergeCell ref="C104:C108"/>
    <mergeCell ref="A58:A62"/>
    <mergeCell ref="C58:C62"/>
    <mergeCell ref="A73:A77"/>
    <mergeCell ref="B73:B77"/>
    <mergeCell ref="C73:C77"/>
    <mergeCell ref="C63:C67"/>
    <mergeCell ref="A68:A72"/>
    <mergeCell ref="B68:B72"/>
    <mergeCell ref="A63:A67"/>
    <mergeCell ref="B63:B67"/>
    <mergeCell ref="B58:B62"/>
    <mergeCell ref="C68: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rstPageNumber="3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 Основные мероприятия МП </vt:lpstr>
      <vt:lpstr>'2. Основные мероприятия МП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2024-03-22T05:36:38Z</dcterms:modified>
</cp:coreProperties>
</file>