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-30" windowWidth="11445" windowHeight="9135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Лист1!$A$1:$Q$55</definedName>
  </definedNames>
  <calcPr calcId="144525"/>
</workbook>
</file>

<file path=xl/calcChain.xml><?xml version="1.0" encoding="utf-8"?>
<calcChain xmlns="http://schemas.openxmlformats.org/spreadsheetml/2006/main">
  <c r="E25" i="4" l="1"/>
  <c r="E24" i="4"/>
  <c r="E23" i="4"/>
  <c r="E22" i="4"/>
  <c r="E21" i="4"/>
  <c r="E20" i="4"/>
  <c r="E13" i="4"/>
  <c r="E12" i="4"/>
  <c r="E11" i="4"/>
  <c r="M43" i="4"/>
  <c r="M42" i="4"/>
  <c r="M40" i="4"/>
  <c r="M20" i="4"/>
  <c r="M10" i="4"/>
  <c r="J17" i="4" l="1"/>
  <c r="F14" i="4" l="1"/>
  <c r="E14" i="4" l="1"/>
  <c r="G33" i="4"/>
  <c r="H33" i="4"/>
  <c r="I33" i="4"/>
  <c r="F33" i="4"/>
  <c r="L18" i="4" l="1"/>
  <c r="K18" i="4"/>
  <c r="J20" i="4"/>
  <c r="J25" i="4" s="1"/>
  <c r="F52" i="4" l="1"/>
  <c r="G52" i="4"/>
  <c r="H52" i="4"/>
  <c r="I52" i="4"/>
  <c r="F53" i="4"/>
  <c r="G53" i="4"/>
  <c r="H53" i="4"/>
  <c r="I53" i="4"/>
  <c r="F54" i="4"/>
  <c r="G54" i="4"/>
  <c r="H54" i="4"/>
  <c r="I54" i="4"/>
  <c r="F55" i="4"/>
  <c r="G55" i="4"/>
  <c r="H51" i="4"/>
  <c r="F47" i="4"/>
  <c r="G47" i="4"/>
  <c r="H47" i="4"/>
  <c r="I47" i="4"/>
  <c r="J47" i="4"/>
  <c r="K47" i="4"/>
  <c r="L47" i="4"/>
  <c r="F48" i="4"/>
  <c r="G48" i="4"/>
  <c r="H48" i="4"/>
  <c r="I48" i="4"/>
  <c r="F49" i="4"/>
  <c r="G49" i="4"/>
  <c r="H49" i="4"/>
  <c r="I49" i="4"/>
  <c r="L49" i="4"/>
  <c r="I41" i="4"/>
  <c r="F43" i="4"/>
  <c r="G43" i="4"/>
  <c r="H43" i="4"/>
  <c r="I43" i="4"/>
  <c r="F31" i="4"/>
  <c r="F41" i="4" s="1"/>
  <c r="G31" i="4"/>
  <c r="G41" i="4" s="1"/>
  <c r="H31" i="4"/>
  <c r="H41" i="4" s="1"/>
  <c r="I31" i="4"/>
  <c r="F32" i="4"/>
  <c r="F42" i="4" s="1"/>
  <c r="G32" i="4"/>
  <c r="G42" i="4" s="1"/>
  <c r="H32" i="4"/>
  <c r="H42" i="4" s="1"/>
  <c r="I32" i="4"/>
  <c r="I42" i="4" s="1"/>
  <c r="F26" i="4"/>
  <c r="G26" i="4"/>
  <c r="H26" i="4"/>
  <c r="I26" i="4"/>
  <c r="J26" i="4"/>
  <c r="J31" i="4" s="1"/>
  <c r="J41" i="4" s="1"/>
  <c r="K26" i="4"/>
  <c r="K31" i="4" s="1"/>
  <c r="K41" i="4" s="1"/>
  <c r="L26" i="4"/>
  <c r="L52" i="4" s="1"/>
  <c r="F27" i="4"/>
  <c r="G27" i="4"/>
  <c r="H27" i="4"/>
  <c r="I27" i="4"/>
  <c r="J27" i="4"/>
  <c r="J53" i="4" s="1"/>
  <c r="K27" i="4"/>
  <c r="K53" i="4" s="1"/>
  <c r="L27" i="4"/>
  <c r="L53" i="4" s="1"/>
  <c r="F28" i="4"/>
  <c r="G28" i="4"/>
  <c r="H28" i="4"/>
  <c r="I28" i="4"/>
  <c r="J28" i="4"/>
  <c r="J33" i="4" s="1"/>
  <c r="K28" i="4"/>
  <c r="K54" i="4" s="1"/>
  <c r="L28" i="4"/>
  <c r="L54" i="4" s="1"/>
  <c r="F29" i="4"/>
  <c r="G29" i="4"/>
  <c r="H29" i="4"/>
  <c r="H55" i="4" s="1"/>
  <c r="I29" i="4"/>
  <c r="I55" i="4" s="1"/>
  <c r="J29" i="4"/>
  <c r="J55" i="4" s="1"/>
  <c r="K29" i="4"/>
  <c r="K55" i="4" s="1"/>
  <c r="L29" i="4"/>
  <c r="L55" i="4" s="1"/>
  <c r="F25" i="4"/>
  <c r="F51" i="4" s="1"/>
  <c r="H25" i="4"/>
  <c r="I25" i="4"/>
  <c r="I51" i="4" s="1"/>
  <c r="E26" i="4"/>
  <c r="E27" i="4"/>
  <c r="E53" i="4" s="1"/>
  <c r="E28" i="4"/>
  <c r="E29" i="4"/>
  <c r="G20" i="4"/>
  <c r="G25" i="4" s="1"/>
  <c r="G51" i="4" s="1"/>
  <c r="H20" i="4"/>
  <c r="I20" i="4"/>
  <c r="J51" i="4"/>
  <c r="K20" i="4"/>
  <c r="K25" i="4" s="1"/>
  <c r="K51" i="4" s="1"/>
  <c r="L20" i="4"/>
  <c r="L25" i="4" s="1"/>
  <c r="L51" i="4" s="1"/>
  <c r="F20" i="4"/>
  <c r="E16" i="4"/>
  <c r="E47" i="4" s="1"/>
  <c r="F16" i="4"/>
  <c r="G16" i="4"/>
  <c r="H16" i="4"/>
  <c r="I16" i="4"/>
  <c r="J16" i="4"/>
  <c r="K16" i="4"/>
  <c r="L16" i="4"/>
  <c r="E17" i="4"/>
  <c r="E48" i="4" s="1"/>
  <c r="F17" i="4"/>
  <c r="G17" i="4"/>
  <c r="H17" i="4"/>
  <c r="I17" i="4"/>
  <c r="J48" i="4"/>
  <c r="K17" i="4"/>
  <c r="K48" i="4" s="1"/>
  <c r="L17" i="4"/>
  <c r="L48" i="4" s="1"/>
  <c r="E18" i="4"/>
  <c r="E33" i="4" s="1"/>
  <c r="F18" i="4"/>
  <c r="G18" i="4"/>
  <c r="H18" i="4"/>
  <c r="I18" i="4"/>
  <c r="J18" i="4"/>
  <c r="K49" i="4"/>
  <c r="E19" i="4"/>
  <c r="E50" i="4" s="1"/>
  <c r="F19" i="4"/>
  <c r="F50" i="4" s="1"/>
  <c r="G19" i="4"/>
  <c r="H19" i="4"/>
  <c r="H50" i="4" s="1"/>
  <c r="I19" i="4"/>
  <c r="I50" i="4" s="1"/>
  <c r="J19" i="4"/>
  <c r="J50" i="4" s="1"/>
  <c r="K19" i="4"/>
  <c r="K50" i="4" s="1"/>
  <c r="L19" i="4"/>
  <c r="L50" i="4" s="1"/>
  <c r="F10" i="4"/>
  <c r="F15" i="4" s="1"/>
  <c r="G10" i="4"/>
  <c r="G15" i="4" s="1"/>
  <c r="H10" i="4"/>
  <c r="H15" i="4" s="1"/>
  <c r="I10" i="4"/>
  <c r="I15" i="4" s="1"/>
  <c r="J10" i="4"/>
  <c r="K10" i="4"/>
  <c r="K15" i="4" s="1"/>
  <c r="L10" i="4"/>
  <c r="L15" i="4" s="1"/>
  <c r="L46" i="4" s="1"/>
  <c r="J15" i="4" l="1"/>
  <c r="E10" i="4"/>
  <c r="E15" i="4" s="1"/>
  <c r="E30" i="4" s="1"/>
  <c r="L33" i="4"/>
  <c r="L43" i="4" s="1"/>
  <c r="K33" i="4"/>
  <c r="E49" i="4"/>
  <c r="G34" i="4"/>
  <c r="G44" i="4" s="1"/>
  <c r="F30" i="4"/>
  <c r="F40" i="4" s="1"/>
  <c r="F46" i="4"/>
  <c r="F34" i="4"/>
  <c r="F44" i="4" s="1"/>
  <c r="G50" i="4"/>
  <c r="G46" i="4"/>
  <c r="G30" i="4"/>
  <c r="G40" i="4" s="1"/>
  <c r="I46" i="4"/>
  <c r="I30" i="4"/>
  <c r="I40" i="4" s="1"/>
  <c r="H46" i="4"/>
  <c r="H30" i="4"/>
  <c r="H40" i="4" s="1"/>
  <c r="I34" i="4"/>
  <c r="I44" i="4" s="1"/>
  <c r="H34" i="4"/>
  <c r="H44" i="4" s="1"/>
  <c r="L34" i="4"/>
  <c r="L44" i="4" s="1"/>
  <c r="K32" i="4"/>
  <c r="K42" i="4" s="1"/>
  <c r="K52" i="4"/>
  <c r="K46" i="4"/>
  <c r="K30" i="4"/>
  <c r="K40" i="4" s="1"/>
  <c r="E52" i="4"/>
  <c r="E31" i="4"/>
  <c r="E41" i="4" s="1"/>
  <c r="E34" i="4"/>
  <c r="E44" i="4" s="1"/>
  <c r="E55" i="4"/>
  <c r="J32" i="4"/>
  <c r="J42" i="4" s="1"/>
  <c r="L32" i="4"/>
  <c r="L42" i="4" s="1"/>
  <c r="L31" i="4"/>
  <c r="L41" i="4" s="1"/>
  <c r="K34" i="4"/>
  <c r="K44" i="4" s="1"/>
  <c r="K43" i="4"/>
  <c r="E32" i="4"/>
  <c r="E42" i="4" s="1"/>
  <c r="J52" i="4"/>
  <c r="L30" i="4"/>
  <c r="L40" i="4" s="1"/>
  <c r="J34" i="4"/>
  <c r="J44" i="4" s="1"/>
  <c r="J54" i="4"/>
  <c r="J43" i="4"/>
  <c r="E54" i="4"/>
  <c r="E43" i="4"/>
  <c r="E51" i="4"/>
  <c r="J46" i="4"/>
  <c r="J30" i="4"/>
  <c r="J40" i="4" s="1"/>
  <c r="J49" i="4"/>
  <c r="O52" i="4"/>
  <c r="P52" i="4"/>
  <c r="Q52" i="4"/>
  <c r="O53" i="4"/>
  <c r="P53" i="4"/>
  <c r="Q53" i="4"/>
  <c r="O54" i="4"/>
  <c r="P54" i="4"/>
  <c r="Q54" i="4"/>
  <c r="O55" i="4"/>
  <c r="P55" i="4"/>
  <c r="Q55" i="4"/>
  <c r="O51" i="4"/>
  <c r="P51" i="4"/>
  <c r="Q51" i="4"/>
  <c r="M26" i="4"/>
  <c r="M52" i="4" s="1"/>
  <c r="N26" i="4"/>
  <c r="N52" i="4" s="1"/>
  <c r="M27" i="4"/>
  <c r="M53" i="4" s="1"/>
  <c r="N27" i="4"/>
  <c r="N53" i="4" s="1"/>
  <c r="M28" i="4"/>
  <c r="M54" i="4" s="1"/>
  <c r="N28" i="4"/>
  <c r="N54" i="4" s="1"/>
  <c r="M29" i="4"/>
  <c r="M55" i="4" s="1"/>
  <c r="N29" i="4"/>
  <c r="N55" i="4" s="1"/>
  <c r="M25" i="4"/>
  <c r="M51" i="4" s="1"/>
  <c r="N25" i="4"/>
  <c r="N51" i="4" s="1"/>
  <c r="M16" i="4"/>
  <c r="M47" i="4" s="1"/>
  <c r="N16" i="4"/>
  <c r="N47" i="4" s="1"/>
  <c r="O16" i="4"/>
  <c r="O47" i="4" s="1"/>
  <c r="P16" i="4"/>
  <c r="P47" i="4" s="1"/>
  <c r="Q16" i="4"/>
  <c r="Q47" i="4" s="1"/>
  <c r="M17" i="4"/>
  <c r="N17" i="4"/>
  <c r="N48" i="4" s="1"/>
  <c r="O17" i="4"/>
  <c r="O32" i="4" s="1"/>
  <c r="P17" i="4"/>
  <c r="P32" i="4" s="1"/>
  <c r="Q17" i="4"/>
  <c r="Q32" i="4" s="1"/>
  <c r="M18" i="4"/>
  <c r="N18" i="4"/>
  <c r="N49" i="4" s="1"/>
  <c r="O18" i="4"/>
  <c r="O33" i="4" s="1"/>
  <c r="P18" i="4"/>
  <c r="P33" i="4" s="1"/>
  <c r="Q18" i="4"/>
  <c r="Q49" i="4" s="1"/>
  <c r="M19" i="4"/>
  <c r="M50" i="4" s="1"/>
  <c r="N19" i="4"/>
  <c r="N50" i="4" s="1"/>
  <c r="O19" i="4"/>
  <c r="O50" i="4" s="1"/>
  <c r="P19" i="4"/>
  <c r="P50" i="4" s="1"/>
  <c r="Q19" i="4"/>
  <c r="Q50" i="4" s="1"/>
  <c r="M15" i="4"/>
  <c r="N15" i="4"/>
  <c r="N46" i="4" s="1"/>
  <c r="O15" i="4"/>
  <c r="O46" i="4" s="1"/>
  <c r="P15" i="4"/>
  <c r="P46" i="4" s="1"/>
  <c r="Q15" i="4"/>
  <c r="Q46" i="4" s="1"/>
  <c r="E40" i="4" l="1"/>
  <c r="E46" i="4"/>
  <c r="M46" i="4"/>
  <c r="M32" i="4"/>
  <c r="M49" i="4"/>
  <c r="P30" i="4"/>
  <c r="N33" i="4"/>
  <c r="N32" i="4"/>
  <c r="N31" i="4"/>
  <c r="P49" i="4"/>
  <c r="Q48" i="4"/>
  <c r="M48" i="4"/>
  <c r="O30" i="4"/>
  <c r="Q33" i="4"/>
  <c r="M33" i="4"/>
  <c r="Q31" i="4"/>
  <c r="M31" i="4"/>
  <c r="O49" i="4"/>
  <c r="P48" i="4"/>
  <c r="N30" i="4"/>
  <c r="P31" i="4"/>
  <c r="O48" i="4"/>
  <c r="Q30" i="4"/>
  <c r="M30" i="4"/>
  <c r="O31" i="4"/>
</calcChain>
</file>

<file path=xl/sharedStrings.xml><?xml version="1.0" encoding="utf-8"?>
<sst xmlns="http://schemas.openxmlformats.org/spreadsheetml/2006/main" count="78" uniqueCount="38">
  <si>
    <t>Ответственный исполнитель/соисполнитель</t>
  </si>
  <si>
    <t>Источники финансирования</t>
  </si>
  <si>
    <t>Финансовые затраты на реализацию (руб.)</t>
  </si>
  <si>
    <t>Всего</t>
  </si>
  <si>
    <t>2019 г.</t>
  </si>
  <si>
    <t>2020 г.</t>
  </si>
  <si>
    <t>2021 г.</t>
  </si>
  <si>
    <t>2022 г.</t>
  </si>
  <si>
    <t>2023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</si>
  <si>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</si>
  <si>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</si>
  <si>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</si>
  <si>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</si>
  <si>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</si>
  <si>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Прочие расходы</t>
  </si>
  <si>
    <t>В том числе:</t>
  </si>
  <si>
    <t>Распределение финансовых ресурсов муниципальной программы</t>
  </si>
  <si>
    <t xml:space="preserve"> № п/п</t>
  </si>
  <si>
    <t>Таблица 2</t>
  </si>
  <si>
    <t>Итого по мероприятию I</t>
  </si>
  <si>
    <t>МУ «Управление капитального строительства»</t>
  </si>
  <si>
    <t>Итого по мероприятию II</t>
  </si>
  <si>
    <t>Итого по программе:</t>
  </si>
  <si>
    <t>Инвестиции в объекты муниципальной собственности</t>
  </si>
  <si>
    <t>Ответственный исполнитель «Отдел архитектуры и градостроительства администрации города Покачи»</t>
  </si>
  <si>
    <t>2024 г.</t>
  </si>
  <si>
    <t>2025 г.</t>
  </si>
  <si>
    <t>2026 г.</t>
  </si>
  <si>
    <t>2027 г.</t>
  </si>
  <si>
    <t>2028 г.</t>
  </si>
  <si>
    <t>2029 г.</t>
  </si>
  <si>
    <t>2030 г.</t>
  </si>
  <si>
    <t>Стимулирование жилищного строительства (Разработка проектов межевания и проектов планировки территорий города Покачи, внесение изменений в Правила землепользования и застройки города Покачи &lt;1&gt;</t>
  </si>
  <si>
    <r>
      <t xml:space="preserve">Соисполнитель </t>
    </r>
    <r>
      <rPr>
        <sz val="11"/>
        <color theme="1"/>
        <rFont val="Times New Roman"/>
        <family val="1"/>
        <charset val="204"/>
      </rPr>
      <t>МУ «Управление капитального строительства»</t>
    </r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</si>
  <si>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</si>
  <si>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Отдел архитектуры и градостроительства администрации города Покачи</t>
  </si>
  <si>
    <t>Обеспечение деятельности муниципального казенного учреждения «Управление капитального строительства» администрации города Покачи &lt;1&gt;</t>
  </si>
  <si>
    <t>Приложение
к постановлению администрации грода Покачи
от 26.03.2024 №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</si>
</sst>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3" borderId="1" xfId="3" applyNumberFormat="1" applyFont="1" applyFill="1" applyBorder="1" applyAlignment="1">
      <alignment wrapText="1"/>
    </xf>
    <xf numFmtId="165" fontId="1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top" wrapText="1"/>
    </xf>
    <xf numFmtId="165" fontId="3" fillId="0" borderId="1" xfId="2" applyNumberFormat="1" applyFont="1" applyFill="1" applyBorder="1" applyAlignment="1">
      <alignment wrapText="1"/>
    </xf>
    <xf numFmtId="165" fontId="5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65" fontId="3" fillId="0" borderId="1" xfId="2" applyNumberFormat="1" applyFont="1" applyFill="1" applyBorder="1" applyAlignment="1">
      <alignment vertical="center" wrapText="1"/>
    </xf>
    <xf numFmtId="165" fontId="3" fillId="0" borderId="1" xfId="3" applyNumberFormat="1" applyFont="1" applyFill="1" applyBorder="1" applyAlignment="1">
      <alignment wrapText="1"/>
    </xf>
    <xf numFmtId="0" fontId="1" fillId="3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4">
    <cellStyle name="Денежный" xfId="3" builtinId="4"/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Layout" zoomScale="60" zoomScaleNormal="70" zoomScaleSheetLayoutView="70" zoomScalePageLayoutView="60" workbookViewId="0">
      <selection activeCell="F7" sqref="F7:K7"/>
    </sheetView>
  </sheetViews>
  <sheetFormatPr defaultColWidth="9.140625" defaultRowHeight="15" x14ac:dyDescent="0.25"/>
  <cols>
    <col min="1" max="1" width="7.140625" style="1" customWidth="1"/>
    <col min="2" max="2" width="31" style="1" customWidth="1"/>
    <col min="3" max="3" width="23.5703125" style="1" customWidth="1"/>
    <col min="4" max="4" width="22.7109375" style="1" customWidth="1"/>
    <col min="5" max="9" width="16.5703125" style="1" customWidth="1"/>
    <col min="10" max="10" width="16.5703125" style="19" customWidth="1"/>
    <col min="11" max="11" width="15.28515625" style="19" customWidth="1"/>
    <col min="12" max="12" width="15.140625" style="19" customWidth="1"/>
    <col min="13" max="13" width="15" style="19" customWidth="1"/>
    <col min="14" max="17" width="7" style="1" customWidth="1"/>
    <col min="18" max="16384" width="9.140625" style="1"/>
  </cols>
  <sheetData>
    <row r="1" spans="1:17" ht="62.25" customHeight="1" x14ac:dyDescent="0.25">
      <c r="M1" s="59" t="s">
        <v>37</v>
      </c>
      <c r="N1" s="60"/>
      <c r="O1" s="60"/>
      <c r="P1" s="60"/>
      <c r="Q1" s="60"/>
    </row>
    <row r="2" spans="1:17" ht="16.5" customHeight="1" x14ac:dyDescent="0.25">
      <c r="M2" s="31"/>
      <c r="N2" s="16"/>
      <c r="O2" s="16"/>
      <c r="P2" s="16"/>
      <c r="Q2" s="16"/>
    </row>
    <row r="3" spans="1:17" x14ac:dyDescent="0.25">
      <c r="O3" s="61" t="s">
        <v>18</v>
      </c>
      <c r="P3" s="61"/>
      <c r="Q3" s="61"/>
    </row>
    <row r="4" spans="1:17" x14ac:dyDescent="0.25">
      <c r="A4" s="62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6" spans="1:17" x14ac:dyDescent="0.25">
      <c r="A6" s="63" t="s">
        <v>17</v>
      </c>
      <c r="B6" s="64" t="s">
        <v>34</v>
      </c>
      <c r="C6" s="63" t="s">
        <v>0</v>
      </c>
      <c r="D6" s="63" t="s">
        <v>1</v>
      </c>
      <c r="E6" s="63" t="s">
        <v>2</v>
      </c>
      <c r="F6" s="63"/>
      <c r="G6" s="63"/>
      <c r="H6" s="63"/>
      <c r="I6" s="63"/>
      <c r="J6" s="63"/>
      <c r="K6" s="63"/>
      <c r="L6" s="32"/>
      <c r="M6" s="32"/>
      <c r="N6" s="2"/>
      <c r="O6" s="2"/>
      <c r="P6" s="2"/>
      <c r="Q6" s="2"/>
    </row>
    <row r="7" spans="1:17" x14ac:dyDescent="0.25">
      <c r="A7" s="63"/>
      <c r="B7" s="64"/>
      <c r="C7" s="63"/>
      <c r="D7" s="63"/>
      <c r="E7" s="63" t="s">
        <v>3</v>
      </c>
      <c r="F7" s="65"/>
      <c r="G7" s="65"/>
      <c r="H7" s="65"/>
      <c r="I7" s="65"/>
      <c r="J7" s="65"/>
      <c r="K7" s="65"/>
      <c r="L7" s="32"/>
      <c r="M7" s="32"/>
      <c r="N7" s="2"/>
      <c r="O7" s="2"/>
      <c r="P7" s="2"/>
      <c r="Q7" s="2"/>
    </row>
    <row r="8" spans="1:17" ht="80.25" customHeight="1" x14ac:dyDescent="0.25">
      <c r="A8" s="63"/>
      <c r="B8" s="64"/>
      <c r="C8" s="63"/>
      <c r="D8" s="63"/>
      <c r="E8" s="63"/>
      <c r="F8" s="3" t="s">
        <v>4</v>
      </c>
      <c r="G8" s="3" t="s">
        <v>5</v>
      </c>
      <c r="H8" s="3" t="s">
        <v>6</v>
      </c>
      <c r="I8" s="3" t="s">
        <v>7</v>
      </c>
      <c r="J8" s="20" t="s">
        <v>8</v>
      </c>
      <c r="K8" s="20" t="s">
        <v>25</v>
      </c>
      <c r="L8" s="20" t="s">
        <v>26</v>
      </c>
      <c r="M8" s="20" t="s">
        <v>27</v>
      </c>
      <c r="N8" s="3" t="s">
        <v>28</v>
      </c>
      <c r="O8" s="3" t="s">
        <v>29</v>
      </c>
      <c r="P8" s="3" t="s">
        <v>30</v>
      </c>
      <c r="Q8" s="3" t="s">
        <v>31</v>
      </c>
    </row>
    <row r="9" spans="1:17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0">
        <v>10</v>
      </c>
      <c r="K9" s="20">
        <v>11</v>
      </c>
      <c r="L9" s="20">
        <v>12</v>
      </c>
      <c r="M9" s="20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15" customHeight="1" x14ac:dyDescent="0.25">
      <c r="A10" s="57">
        <v>1</v>
      </c>
      <c r="B10" s="43" t="s">
        <v>32</v>
      </c>
      <c r="C10" s="39" t="s">
        <v>35</v>
      </c>
      <c r="D10" s="5" t="s">
        <v>9</v>
      </c>
      <c r="E10" s="13">
        <f>SUM(F10:M10)</f>
        <v>28655284.720000003</v>
      </c>
      <c r="F10" s="13">
        <f t="shared" ref="F10:K10" si="0">SUM(F11:F14)</f>
        <v>6349456.0599999996</v>
      </c>
      <c r="G10" s="13">
        <f t="shared" si="0"/>
        <v>6454613.9500000002</v>
      </c>
      <c r="H10" s="13">
        <f t="shared" si="0"/>
        <v>6342719.2199999997</v>
      </c>
      <c r="I10" s="13">
        <f t="shared" si="0"/>
        <v>1772631.58</v>
      </c>
      <c r="J10" s="24">
        <f t="shared" si="0"/>
        <v>771224.74</v>
      </c>
      <c r="K10" s="21">
        <f t="shared" si="0"/>
        <v>2321546.39</v>
      </c>
      <c r="L10" s="21">
        <f>SUM(L11:L14)</f>
        <v>2321546.39</v>
      </c>
      <c r="M10" s="21">
        <f>SUM(M11:M14)</f>
        <v>2321546.39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 x14ac:dyDescent="0.25">
      <c r="A11" s="57"/>
      <c r="B11" s="44"/>
      <c r="C11" s="40"/>
      <c r="D11" s="5" t="s">
        <v>10</v>
      </c>
      <c r="E11" s="13">
        <f>SUM(F11:M11)</f>
        <v>0</v>
      </c>
      <c r="F11" s="13">
        <v>0</v>
      </c>
      <c r="G11" s="13">
        <v>0</v>
      </c>
      <c r="H11" s="13">
        <v>0</v>
      </c>
      <c r="I11" s="13">
        <v>0</v>
      </c>
      <c r="J11" s="24">
        <v>0</v>
      </c>
      <c r="K11" s="21">
        <v>0</v>
      </c>
      <c r="L11" s="21">
        <v>0</v>
      </c>
      <c r="M11" s="21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ht="30" customHeight="1" x14ac:dyDescent="0.25">
      <c r="A12" s="57"/>
      <c r="B12" s="44"/>
      <c r="C12" s="40"/>
      <c r="D12" s="5" t="s">
        <v>11</v>
      </c>
      <c r="E12" s="13">
        <f t="shared" ref="E12" si="1">SUM(F12:M12)</f>
        <v>26665200</v>
      </c>
      <c r="F12" s="13">
        <v>5877900</v>
      </c>
      <c r="G12" s="13">
        <v>5977800</v>
      </c>
      <c r="H12" s="13">
        <v>5900000</v>
      </c>
      <c r="I12" s="13">
        <v>1684000</v>
      </c>
      <c r="J12" s="24">
        <v>469800</v>
      </c>
      <c r="K12" s="21">
        <v>2251900</v>
      </c>
      <c r="L12" s="21">
        <v>2251900</v>
      </c>
      <c r="M12" s="21">
        <v>2251900</v>
      </c>
      <c r="N12" s="13">
        <v>0</v>
      </c>
      <c r="O12" s="13">
        <v>0</v>
      </c>
      <c r="P12" s="13">
        <v>0</v>
      </c>
      <c r="Q12" s="13">
        <v>0</v>
      </c>
    </row>
    <row r="13" spans="1:17" ht="15" customHeight="1" x14ac:dyDescent="0.25">
      <c r="A13" s="57"/>
      <c r="B13" s="44"/>
      <c r="C13" s="40"/>
      <c r="D13" s="5" t="s">
        <v>12</v>
      </c>
      <c r="E13" s="13">
        <f>SUM(F13:M13)</f>
        <v>1990084.7199999997</v>
      </c>
      <c r="F13" s="17">
        <v>471556.06</v>
      </c>
      <c r="G13" s="17">
        <v>476813.95</v>
      </c>
      <c r="H13" s="17">
        <v>442719.22</v>
      </c>
      <c r="I13" s="17">
        <v>88631.58</v>
      </c>
      <c r="J13" s="24">
        <v>301424.74</v>
      </c>
      <c r="K13" s="21">
        <v>69646.39</v>
      </c>
      <c r="L13" s="21">
        <v>69646.39</v>
      </c>
      <c r="M13" s="21">
        <v>69646.39</v>
      </c>
      <c r="N13" s="13">
        <v>0</v>
      </c>
      <c r="O13" s="13">
        <v>0</v>
      </c>
      <c r="P13" s="13">
        <v>0</v>
      </c>
      <c r="Q13" s="13">
        <v>0</v>
      </c>
    </row>
    <row r="14" spans="1:17" ht="54.75" customHeight="1" x14ac:dyDescent="0.25">
      <c r="A14" s="57"/>
      <c r="B14" s="45"/>
      <c r="C14" s="41"/>
      <c r="D14" s="5" t="s">
        <v>13</v>
      </c>
      <c r="E14" s="13">
        <f t="shared" ref="E14:F14" si="2">SUM(F14:L14)</f>
        <v>0</v>
      </c>
      <c r="F14" s="13">
        <f t="shared" si="2"/>
        <v>0</v>
      </c>
      <c r="G14" s="13">
        <v>0</v>
      </c>
      <c r="H14" s="13">
        <v>0</v>
      </c>
      <c r="I14" s="13">
        <v>0</v>
      </c>
      <c r="J14" s="24">
        <v>0</v>
      </c>
      <c r="K14" s="21">
        <v>0</v>
      </c>
      <c r="L14" s="21">
        <v>0</v>
      </c>
      <c r="M14" s="21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 x14ac:dyDescent="0.25">
      <c r="A15" s="57"/>
      <c r="B15" s="42" t="s">
        <v>19</v>
      </c>
      <c r="C15" s="4"/>
      <c r="D15" s="5" t="s">
        <v>9</v>
      </c>
      <c r="E15" s="13">
        <f>E10</f>
        <v>28655284.720000003</v>
      </c>
      <c r="F15" s="13">
        <f t="shared" ref="F15:L15" si="3">F10</f>
        <v>6349456.0599999996</v>
      </c>
      <c r="G15" s="13">
        <f t="shared" si="3"/>
        <v>6454613.9500000002</v>
      </c>
      <c r="H15" s="13">
        <f t="shared" si="3"/>
        <v>6342719.2199999997</v>
      </c>
      <c r="I15" s="13">
        <f t="shared" si="3"/>
        <v>1772631.58</v>
      </c>
      <c r="J15" s="25">
        <f t="shared" si="3"/>
        <v>771224.74</v>
      </c>
      <c r="K15" s="33">
        <f t="shared" si="3"/>
        <v>2321546.39</v>
      </c>
      <c r="L15" s="33">
        <f t="shared" si="3"/>
        <v>2321546.39</v>
      </c>
      <c r="M15" s="21">
        <f t="shared" ref="M15:Q15" si="4">M10</f>
        <v>2321546.39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</row>
    <row r="16" spans="1:17" ht="15" customHeight="1" x14ac:dyDescent="0.25">
      <c r="A16" s="57"/>
      <c r="B16" s="42"/>
      <c r="C16" s="6"/>
      <c r="D16" s="5" t="s">
        <v>10</v>
      </c>
      <c r="E16" s="13">
        <f t="shared" ref="E16:L16" si="5">E11</f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26">
        <f t="shared" si="5"/>
        <v>0</v>
      </c>
      <c r="K16" s="22">
        <f t="shared" si="5"/>
        <v>0</v>
      </c>
      <c r="L16" s="22">
        <f t="shared" si="5"/>
        <v>0</v>
      </c>
      <c r="M16" s="21">
        <f t="shared" ref="M16:Q16" si="6">M11</f>
        <v>0</v>
      </c>
      <c r="N16" s="13">
        <f t="shared" si="6"/>
        <v>0</v>
      </c>
      <c r="O16" s="13">
        <f t="shared" si="6"/>
        <v>0</v>
      </c>
      <c r="P16" s="13">
        <f t="shared" si="6"/>
        <v>0</v>
      </c>
      <c r="Q16" s="13">
        <f t="shared" si="6"/>
        <v>0</v>
      </c>
    </row>
    <row r="17" spans="1:17" ht="30" customHeight="1" x14ac:dyDescent="0.25">
      <c r="A17" s="57"/>
      <c r="B17" s="42"/>
      <c r="C17" s="6"/>
      <c r="D17" s="5" t="s">
        <v>11</v>
      </c>
      <c r="E17" s="13">
        <f t="shared" ref="E17:L17" si="7">E12</f>
        <v>26665200</v>
      </c>
      <c r="F17" s="13">
        <f t="shared" si="7"/>
        <v>5877900</v>
      </c>
      <c r="G17" s="13">
        <f t="shared" si="7"/>
        <v>5977800</v>
      </c>
      <c r="H17" s="13">
        <f t="shared" si="7"/>
        <v>5900000</v>
      </c>
      <c r="I17" s="13">
        <f t="shared" si="7"/>
        <v>1684000</v>
      </c>
      <c r="J17" s="26">
        <f t="shared" si="7"/>
        <v>469800</v>
      </c>
      <c r="K17" s="22">
        <f t="shared" si="7"/>
        <v>2251900</v>
      </c>
      <c r="L17" s="22">
        <f t="shared" si="7"/>
        <v>2251900</v>
      </c>
      <c r="M17" s="21">
        <f t="shared" ref="M17:Q17" si="8">M12</f>
        <v>2251900</v>
      </c>
      <c r="N17" s="13">
        <f t="shared" si="8"/>
        <v>0</v>
      </c>
      <c r="O17" s="13">
        <f t="shared" si="8"/>
        <v>0</v>
      </c>
      <c r="P17" s="13">
        <f t="shared" si="8"/>
        <v>0</v>
      </c>
      <c r="Q17" s="13">
        <f t="shared" si="8"/>
        <v>0</v>
      </c>
    </row>
    <row r="18" spans="1:17" ht="15" customHeight="1" x14ac:dyDescent="0.25">
      <c r="A18" s="57"/>
      <c r="B18" s="42"/>
      <c r="C18" s="6"/>
      <c r="D18" s="5" t="s">
        <v>12</v>
      </c>
      <c r="E18" s="13">
        <f t="shared" ref="E18:L18" si="9">E13</f>
        <v>1990084.7199999997</v>
      </c>
      <c r="F18" s="13">
        <f t="shared" si="9"/>
        <v>471556.06</v>
      </c>
      <c r="G18" s="13">
        <f t="shared" si="9"/>
        <v>476813.95</v>
      </c>
      <c r="H18" s="13">
        <f t="shared" si="9"/>
        <v>442719.22</v>
      </c>
      <c r="I18" s="13">
        <f t="shared" si="9"/>
        <v>88631.58</v>
      </c>
      <c r="J18" s="26">
        <f t="shared" si="9"/>
        <v>301424.74</v>
      </c>
      <c r="K18" s="22">
        <f t="shared" si="9"/>
        <v>69646.39</v>
      </c>
      <c r="L18" s="22">
        <f t="shared" si="9"/>
        <v>69646.39</v>
      </c>
      <c r="M18" s="21">
        <f t="shared" ref="M18:Q18" si="10">M13</f>
        <v>69646.39</v>
      </c>
      <c r="N18" s="13">
        <f t="shared" si="10"/>
        <v>0</v>
      </c>
      <c r="O18" s="13">
        <f t="shared" si="10"/>
        <v>0</v>
      </c>
      <c r="P18" s="13">
        <f t="shared" si="10"/>
        <v>0</v>
      </c>
      <c r="Q18" s="13">
        <f t="shared" si="10"/>
        <v>0</v>
      </c>
    </row>
    <row r="19" spans="1:17" ht="30" customHeight="1" x14ac:dyDescent="0.25">
      <c r="A19" s="57"/>
      <c r="B19" s="42"/>
      <c r="C19" s="7"/>
      <c r="D19" s="5" t="s">
        <v>13</v>
      </c>
      <c r="E19" s="13">
        <f t="shared" ref="E19:L19" si="11">E14</f>
        <v>0</v>
      </c>
      <c r="F19" s="13">
        <f t="shared" si="11"/>
        <v>0</v>
      </c>
      <c r="G19" s="13">
        <f t="shared" si="11"/>
        <v>0</v>
      </c>
      <c r="H19" s="13">
        <f t="shared" si="11"/>
        <v>0</v>
      </c>
      <c r="I19" s="13">
        <f t="shared" si="11"/>
        <v>0</v>
      </c>
      <c r="J19" s="24">
        <f t="shared" si="11"/>
        <v>0</v>
      </c>
      <c r="K19" s="21">
        <f t="shared" si="11"/>
        <v>0</v>
      </c>
      <c r="L19" s="21">
        <f t="shared" si="11"/>
        <v>0</v>
      </c>
      <c r="M19" s="21">
        <f t="shared" ref="M19:Q19" si="12">M14</f>
        <v>0</v>
      </c>
      <c r="N19" s="13">
        <f t="shared" si="12"/>
        <v>0</v>
      </c>
      <c r="O19" s="13">
        <f t="shared" si="12"/>
        <v>0</v>
      </c>
      <c r="P19" s="13">
        <f t="shared" si="12"/>
        <v>0</v>
      </c>
      <c r="Q19" s="13">
        <f t="shared" si="12"/>
        <v>0</v>
      </c>
    </row>
    <row r="20" spans="1:17" ht="15" customHeight="1" x14ac:dyDescent="0.25">
      <c r="A20" s="57">
        <v>2</v>
      </c>
      <c r="B20" s="58" t="s">
        <v>36</v>
      </c>
      <c r="C20" s="36" t="s">
        <v>20</v>
      </c>
      <c r="D20" s="5" t="s">
        <v>9</v>
      </c>
      <c r="E20" s="18">
        <f>SUM(F20:M20)</f>
        <v>82497991.149999991</v>
      </c>
      <c r="F20" s="18">
        <f>SUM(F21:F24)</f>
        <v>10479624.050000001</v>
      </c>
      <c r="G20" s="18">
        <f t="shared" ref="G20:M20" si="13">SUM(G21:G24)</f>
        <v>10672504.43</v>
      </c>
      <c r="H20" s="18">
        <f t="shared" si="13"/>
        <v>11034871.779999999</v>
      </c>
      <c r="I20" s="18">
        <f t="shared" si="13"/>
        <v>10768032.34</v>
      </c>
      <c r="J20" s="26">
        <f t="shared" si="13"/>
        <v>10075088.720000001</v>
      </c>
      <c r="K20" s="22">
        <f t="shared" si="13"/>
        <v>10619815.609999999</v>
      </c>
      <c r="L20" s="22">
        <f t="shared" si="13"/>
        <v>9533865.6099999994</v>
      </c>
      <c r="M20" s="22">
        <f t="shared" si="13"/>
        <v>9314188.6099999994</v>
      </c>
      <c r="N20" s="13">
        <v>0</v>
      </c>
      <c r="O20" s="15">
        <v>0</v>
      </c>
      <c r="P20" s="15">
        <v>0</v>
      </c>
      <c r="Q20" s="15">
        <v>0</v>
      </c>
    </row>
    <row r="21" spans="1:17" ht="15" customHeight="1" x14ac:dyDescent="0.25">
      <c r="A21" s="57"/>
      <c r="B21" s="58"/>
      <c r="C21" s="37"/>
      <c r="D21" s="5" t="s">
        <v>10</v>
      </c>
      <c r="E21" s="18">
        <f>SUM(F21:M21)</f>
        <v>0</v>
      </c>
      <c r="F21" s="13">
        <v>0</v>
      </c>
      <c r="G21" s="13">
        <v>0</v>
      </c>
      <c r="H21" s="13">
        <v>0</v>
      </c>
      <c r="I21" s="13">
        <v>0</v>
      </c>
      <c r="J21" s="22">
        <v>0</v>
      </c>
      <c r="K21" s="22">
        <v>0</v>
      </c>
      <c r="L21" s="22">
        <v>0</v>
      </c>
      <c r="M21" s="21">
        <v>0</v>
      </c>
      <c r="N21" s="13">
        <v>0</v>
      </c>
      <c r="O21" s="15">
        <v>0</v>
      </c>
      <c r="P21" s="15">
        <v>0</v>
      </c>
      <c r="Q21" s="15">
        <v>0</v>
      </c>
    </row>
    <row r="22" spans="1:17" ht="30" customHeight="1" x14ac:dyDescent="0.25">
      <c r="A22" s="57"/>
      <c r="B22" s="58"/>
      <c r="C22" s="37"/>
      <c r="D22" s="5" t="s">
        <v>11</v>
      </c>
      <c r="E22" s="13">
        <f>SUM(F22:M22)</f>
        <v>0</v>
      </c>
      <c r="F22" s="13">
        <v>0</v>
      </c>
      <c r="G22" s="13">
        <v>0</v>
      </c>
      <c r="H22" s="13">
        <v>0</v>
      </c>
      <c r="I22" s="13">
        <v>0</v>
      </c>
      <c r="J22" s="21">
        <v>0</v>
      </c>
      <c r="K22" s="21">
        <v>0</v>
      </c>
      <c r="L22" s="21">
        <v>0</v>
      </c>
      <c r="M22" s="21">
        <v>0</v>
      </c>
      <c r="N22" s="13">
        <v>0</v>
      </c>
      <c r="O22" s="15">
        <v>0</v>
      </c>
      <c r="P22" s="15">
        <v>0</v>
      </c>
      <c r="Q22" s="15">
        <v>0</v>
      </c>
    </row>
    <row r="23" spans="1:17" ht="15" customHeight="1" x14ac:dyDescent="0.25">
      <c r="A23" s="57"/>
      <c r="B23" s="58"/>
      <c r="C23" s="37"/>
      <c r="D23" s="5" t="s">
        <v>12</v>
      </c>
      <c r="E23" s="18">
        <f>SUM(F23:M23)</f>
        <v>82497991.149999991</v>
      </c>
      <c r="F23" s="13">
        <v>10479624.050000001</v>
      </c>
      <c r="G23" s="13">
        <v>10672504.43</v>
      </c>
      <c r="H23" s="13">
        <v>11034871.779999999</v>
      </c>
      <c r="I23" s="13">
        <v>10768032.34</v>
      </c>
      <c r="J23" s="21">
        <v>10075088.720000001</v>
      </c>
      <c r="K23" s="21">
        <v>10619815.609999999</v>
      </c>
      <c r="L23" s="21">
        <v>9533865.6099999994</v>
      </c>
      <c r="M23" s="21">
        <v>9314188.6099999994</v>
      </c>
      <c r="N23" s="13">
        <v>0</v>
      </c>
      <c r="O23" s="15">
        <v>0</v>
      </c>
      <c r="P23" s="15">
        <v>0</v>
      </c>
      <c r="Q23" s="15">
        <v>0</v>
      </c>
    </row>
    <row r="24" spans="1:17" ht="30" customHeight="1" x14ac:dyDescent="0.25">
      <c r="A24" s="57"/>
      <c r="B24" s="58"/>
      <c r="C24" s="38"/>
      <c r="D24" s="5" t="s">
        <v>13</v>
      </c>
      <c r="E24" s="13">
        <f>SUM(F24:M24)</f>
        <v>0</v>
      </c>
      <c r="F24" s="13">
        <v>0</v>
      </c>
      <c r="G24" s="13">
        <v>0</v>
      </c>
      <c r="H24" s="13">
        <v>0</v>
      </c>
      <c r="I24" s="13">
        <v>0</v>
      </c>
      <c r="J24" s="21">
        <v>0</v>
      </c>
      <c r="K24" s="21">
        <v>0</v>
      </c>
      <c r="L24" s="21">
        <v>0</v>
      </c>
      <c r="M24" s="21">
        <v>0</v>
      </c>
      <c r="N24" s="13">
        <v>0</v>
      </c>
      <c r="O24" s="13">
        <v>0</v>
      </c>
      <c r="P24" s="13">
        <v>0</v>
      </c>
      <c r="Q24" s="15">
        <v>0</v>
      </c>
    </row>
    <row r="25" spans="1:17" ht="15" customHeight="1" x14ac:dyDescent="0.25">
      <c r="A25" s="57"/>
      <c r="B25" s="42" t="s">
        <v>21</v>
      </c>
      <c r="C25" s="4"/>
      <c r="D25" s="5" t="s">
        <v>9</v>
      </c>
      <c r="E25" s="13">
        <f>E20</f>
        <v>82497991.149999991</v>
      </c>
      <c r="F25" s="13">
        <f t="shared" ref="F25:L25" si="14">F20</f>
        <v>10479624.050000001</v>
      </c>
      <c r="G25" s="13">
        <f t="shared" si="14"/>
        <v>10672504.43</v>
      </c>
      <c r="H25" s="13">
        <f t="shared" si="14"/>
        <v>11034871.779999999</v>
      </c>
      <c r="I25" s="13">
        <f t="shared" si="14"/>
        <v>10768032.34</v>
      </c>
      <c r="J25" s="21">
        <f t="shared" si="14"/>
        <v>10075088.720000001</v>
      </c>
      <c r="K25" s="21">
        <f t="shared" si="14"/>
        <v>10619815.609999999</v>
      </c>
      <c r="L25" s="21">
        <f t="shared" si="14"/>
        <v>9533865.6099999994</v>
      </c>
      <c r="M25" s="21">
        <f t="shared" ref="M25:N25" si="15">M20</f>
        <v>9314188.6099999994</v>
      </c>
      <c r="N25" s="13">
        <f t="shared" si="15"/>
        <v>0</v>
      </c>
      <c r="O25" s="13">
        <v>0</v>
      </c>
      <c r="P25" s="13">
        <v>0</v>
      </c>
      <c r="Q25" s="15">
        <v>0</v>
      </c>
    </row>
    <row r="26" spans="1:17" ht="15" customHeight="1" x14ac:dyDescent="0.25">
      <c r="A26" s="57"/>
      <c r="B26" s="42"/>
      <c r="C26" s="6"/>
      <c r="D26" s="5" t="s">
        <v>10</v>
      </c>
      <c r="E26" s="13">
        <f t="shared" ref="E26:L26" si="16">E21</f>
        <v>0</v>
      </c>
      <c r="F26" s="13">
        <f t="shared" si="16"/>
        <v>0</v>
      </c>
      <c r="G26" s="13">
        <f t="shared" si="16"/>
        <v>0</v>
      </c>
      <c r="H26" s="13">
        <f t="shared" si="16"/>
        <v>0</v>
      </c>
      <c r="I26" s="13">
        <f t="shared" si="16"/>
        <v>0</v>
      </c>
      <c r="J26" s="21">
        <f t="shared" si="16"/>
        <v>0</v>
      </c>
      <c r="K26" s="21">
        <f t="shared" si="16"/>
        <v>0</v>
      </c>
      <c r="L26" s="21">
        <f t="shared" si="16"/>
        <v>0</v>
      </c>
      <c r="M26" s="21">
        <f t="shared" ref="M26:N26" si="17">M21</f>
        <v>0</v>
      </c>
      <c r="N26" s="13">
        <f t="shared" si="17"/>
        <v>0</v>
      </c>
      <c r="O26" s="13">
        <v>0</v>
      </c>
      <c r="P26" s="13">
        <v>0</v>
      </c>
      <c r="Q26" s="15">
        <v>0</v>
      </c>
    </row>
    <row r="27" spans="1:17" ht="30" customHeight="1" x14ac:dyDescent="0.25">
      <c r="A27" s="57"/>
      <c r="B27" s="42"/>
      <c r="C27" s="6"/>
      <c r="D27" s="5" t="s">
        <v>11</v>
      </c>
      <c r="E27" s="13">
        <f t="shared" ref="E27:L27" si="18">E22</f>
        <v>0</v>
      </c>
      <c r="F27" s="13">
        <f t="shared" si="18"/>
        <v>0</v>
      </c>
      <c r="G27" s="13">
        <f t="shared" si="18"/>
        <v>0</v>
      </c>
      <c r="H27" s="13">
        <f t="shared" si="18"/>
        <v>0</v>
      </c>
      <c r="I27" s="13">
        <f t="shared" si="18"/>
        <v>0</v>
      </c>
      <c r="J27" s="21">
        <f t="shared" si="18"/>
        <v>0</v>
      </c>
      <c r="K27" s="21">
        <f t="shared" si="18"/>
        <v>0</v>
      </c>
      <c r="L27" s="21">
        <f t="shared" si="18"/>
        <v>0</v>
      </c>
      <c r="M27" s="21">
        <f t="shared" ref="M27:N27" si="19">M22</f>
        <v>0</v>
      </c>
      <c r="N27" s="13">
        <f t="shared" si="19"/>
        <v>0</v>
      </c>
      <c r="O27" s="13">
        <v>0</v>
      </c>
      <c r="P27" s="13">
        <v>0</v>
      </c>
      <c r="Q27" s="15">
        <v>0</v>
      </c>
    </row>
    <row r="28" spans="1:17" ht="15" customHeight="1" x14ac:dyDescent="0.25">
      <c r="A28" s="57"/>
      <c r="B28" s="42"/>
      <c r="C28" s="6"/>
      <c r="D28" s="5" t="s">
        <v>12</v>
      </c>
      <c r="E28" s="18">
        <f t="shared" ref="E28:L28" si="20">E23</f>
        <v>82497991.149999991</v>
      </c>
      <c r="F28" s="18">
        <f t="shared" si="20"/>
        <v>10479624.050000001</v>
      </c>
      <c r="G28" s="18">
        <f t="shared" si="20"/>
        <v>10672504.43</v>
      </c>
      <c r="H28" s="18">
        <f t="shared" si="20"/>
        <v>11034871.779999999</v>
      </c>
      <c r="I28" s="18">
        <f t="shared" si="20"/>
        <v>10768032.34</v>
      </c>
      <c r="J28" s="22">
        <f t="shared" si="20"/>
        <v>10075088.720000001</v>
      </c>
      <c r="K28" s="22">
        <f t="shared" si="20"/>
        <v>10619815.609999999</v>
      </c>
      <c r="L28" s="22">
        <f t="shared" si="20"/>
        <v>9533865.6099999994</v>
      </c>
      <c r="M28" s="21">
        <f t="shared" ref="M28:N28" si="21">M23</f>
        <v>9314188.6099999994</v>
      </c>
      <c r="N28" s="13">
        <f t="shared" si="21"/>
        <v>0</v>
      </c>
      <c r="O28" s="15">
        <v>0</v>
      </c>
      <c r="P28" s="15">
        <v>0</v>
      </c>
      <c r="Q28" s="15">
        <v>0</v>
      </c>
    </row>
    <row r="29" spans="1:17" ht="30" customHeight="1" x14ac:dyDescent="0.25">
      <c r="A29" s="57"/>
      <c r="B29" s="42"/>
      <c r="C29" s="7"/>
      <c r="D29" s="5" t="s">
        <v>13</v>
      </c>
      <c r="E29" s="18">
        <f t="shared" ref="E29:L29" si="22">E24</f>
        <v>0</v>
      </c>
      <c r="F29" s="18">
        <f t="shared" si="22"/>
        <v>0</v>
      </c>
      <c r="G29" s="18">
        <f t="shared" si="22"/>
        <v>0</v>
      </c>
      <c r="H29" s="18">
        <f t="shared" si="22"/>
        <v>0</v>
      </c>
      <c r="I29" s="18">
        <f t="shared" si="22"/>
        <v>0</v>
      </c>
      <c r="J29" s="22">
        <f t="shared" si="22"/>
        <v>0</v>
      </c>
      <c r="K29" s="22">
        <f t="shared" si="22"/>
        <v>0</v>
      </c>
      <c r="L29" s="22">
        <f t="shared" si="22"/>
        <v>0</v>
      </c>
      <c r="M29" s="21">
        <f t="shared" ref="M29:N29" si="23">M24</f>
        <v>0</v>
      </c>
      <c r="N29" s="13">
        <f t="shared" si="23"/>
        <v>0</v>
      </c>
      <c r="O29" s="15">
        <v>0</v>
      </c>
      <c r="P29" s="15">
        <v>0</v>
      </c>
      <c r="Q29" s="15">
        <v>0</v>
      </c>
    </row>
    <row r="30" spans="1:17" ht="15" customHeight="1" x14ac:dyDescent="0.25">
      <c r="A30" s="42" t="s">
        <v>22</v>
      </c>
      <c r="B30" s="42"/>
      <c r="C30" s="8"/>
      <c r="D30" s="5" t="s">
        <v>9</v>
      </c>
      <c r="E30" s="13">
        <f>E15+E25</f>
        <v>111153275.86999999</v>
      </c>
      <c r="F30" s="13">
        <f t="shared" ref="F30:K30" si="24">F15+F25</f>
        <v>16829080.109999999</v>
      </c>
      <c r="G30" s="13">
        <f t="shared" si="24"/>
        <v>17127118.379999999</v>
      </c>
      <c r="H30" s="13">
        <f t="shared" si="24"/>
        <v>17377591</v>
      </c>
      <c r="I30" s="13">
        <f t="shared" si="24"/>
        <v>12540663.92</v>
      </c>
      <c r="J30" s="21">
        <f t="shared" si="24"/>
        <v>10846313.460000001</v>
      </c>
      <c r="K30" s="21">
        <f t="shared" si="24"/>
        <v>12941362</v>
      </c>
      <c r="L30" s="21">
        <f>L15+L25</f>
        <v>11855412</v>
      </c>
      <c r="M30" s="21">
        <f t="shared" ref="M30:Q30" si="25">M15+M25</f>
        <v>11635735</v>
      </c>
      <c r="N30" s="13">
        <f t="shared" si="25"/>
        <v>0</v>
      </c>
      <c r="O30" s="13">
        <f t="shared" si="25"/>
        <v>0</v>
      </c>
      <c r="P30" s="13">
        <f t="shared" si="25"/>
        <v>0</v>
      </c>
      <c r="Q30" s="13">
        <f t="shared" si="25"/>
        <v>0</v>
      </c>
    </row>
    <row r="31" spans="1:17" ht="15" customHeight="1" x14ac:dyDescent="0.25">
      <c r="A31" s="42"/>
      <c r="B31" s="42"/>
      <c r="C31" s="9"/>
      <c r="D31" s="5" t="s">
        <v>10</v>
      </c>
      <c r="E31" s="13">
        <f t="shared" ref="E31:L31" si="26">E16+E26</f>
        <v>0</v>
      </c>
      <c r="F31" s="13">
        <f t="shared" si="26"/>
        <v>0</v>
      </c>
      <c r="G31" s="13">
        <f t="shared" si="26"/>
        <v>0</v>
      </c>
      <c r="H31" s="13">
        <f t="shared" si="26"/>
        <v>0</v>
      </c>
      <c r="I31" s="13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ref="M31:Q31" si="27">M16+M26</f>
        <v>0</v>
      </c>
      <c r="N31" s="13">
        <f t="shared" si="27"/>
        <v>0</v>
      </c>
      <c r="O31" s="13">
        <f t="shared" si="27"/>
        <v>0</v>
      </c>
      <c r="P31" s="13">
        <f t="shared" si="27"/>
        <v>0</v>
      </c>
      <c r="Q31" s="13">
        <f t="shared" si="27"/>
        <v>0</v>
      </c>
    </row>
    <row r="32" spans="1:17" ht="30" customHeight="1" x14ac:dyDescent="0.25">
      <c r="A32" s="42"/>
      <c r="B32" s="42"/>
      <c r="C32" s="9"/>
      <c r="D32" s="5" t="s">
        <v>11</v>
      </c>
      <c r="E32" s="13">
        <f t="shared" ref="E32:L32" si="28">E17+E27</f>
        <v>26665200</v>
      </c>
      <c r="F32" s="13">
        <f t="shared" si="28"/>
        <v>5877900</v>
      </c>
      <c r="G32" s="13">
        <f t="shared" si="28"/>
        <v>5977800</v>
      </c>
      <c r="H32" s="13">
        <f t="shared" si="28"/>
        <v>5900000</v>
      </c>
      <c r="I32" s="13">
        <f t="shared" si="28"/>
        <v>1684000</v>
      </c>
      <c r="J32" s="21">
        <f t="shared" si="28"/>
        <v>469800</v>
      </c>
      <c r="K32" s="21">
        <f t="shared" si="28"/>
        <v>2251900</v>
      </c>
      <c r="L32" s="21">
        <f t="shared" si="28"/>
        <v>2251900</v>
      </c>
      <c r="M32" s="21">
        <f t="shared" ref="M32:Q32" si="29">M17+M27</f>
        <v>2251900</v>
      </c>
      <c r="N32" s="13">
        <f t="shared" si="29"/>
        <v>0</v>
      </c>
      <c r="O32" s="13">
        <f t="shared" si="29"/>
        <v>0</v>
      </c>
      <c r="P32" s="13">
        <f t="shared" si="29"/>
        <v>0</v>
      </c>
      <c r="Q32" s="13">
        <f t="shared" si="29"/>
        <v>0</v>
      </c>
    </row>
    <row r="33" spans="1:17" ht="15" customHeight="1" x14ac:dyDescent="0.25">
      <c r="A33" s="42"/>
      <c r="B33" s="42"/>
      <c r="C33" s="9"/>
      <c r="D33" s="5" t="s">
        <v>12</v>
      </c>
      <c r="E33" s="13">
        <f>E18+E28</f>
        <v>84488075.86999999</v>
      </c>
      <c r="F33" s="13">
        <f>F18+F28</f>
        <v>10951180.110000001</v>
      </c>
      <c r="G33" s="13">
        <f t="shared" ref="G33:L33" si="30">G18+G28</f>
        <v>11149318.379999999</v>
      </c>
      <c r="H33" s="13">
        <f t="shared" si="30"/>
        <v>11477591</v>
      </c>
      <c r="I33" s="13">
        <f t="shared" si="30"/>
        <v>10856663.92</v>
      </c>
      <c r="J33" s="21">
        <f t="shared" si="30"/>
        <v>10376513.460000001</v>
      </c>
      <c r="K33" s="21">
        <f t="shared" si="30"/>
        <v>10689462</v>
      </c>
      <c r="L33" s="21">
        <f t="shared" si="30"/>
        <v>9603512</v>
      </c>
      <c r="M33" s="21">
        <f t="shared" ref="M33:Q33" si="31">M18+M28</f>
        <v>9383835</v>
      </c>
      <c r="N33" s="13">
        <f t="shared" si="31"/>
        <v>0</v>
      </c>
      <c r="O33" s="13">
        <f t="shared" si="31"/>
        <v>0</v>
      </c>
      <c r="P33" s="13">
        <f t="shared" si="31"/>
        <v>0</v>
      </c>
      <c r="Q33" s="13">
        <f t="shared" si="31"/>
        <v>0</v>
      </c>
    </row>
    <row r="34" spans="1:17" ht="30" customHeight="1" x14ac:dyDescent="0.25">
      <c r="A34" s="42"/>
      <c r="B34" s="42"/>
      <c r="C34" s="10"/>
      <c r="D34" s="5" t="s">
        <v>13</v>
      </c>
      <c r="E34" s="13">
        <f t="shared" ref="E34:L34" si="32">E19+E29</f>
        <v>0</v>
      </c>
      <c r="F34" s="13">
        <f t="shared" si="32"/>
        <v>0</v>
      </c>
      <c r="G34" s="13">
        <f t="shared" si="32"/>
        <v>0</v>
      </c>
      <c r="H34" s="13">
        <f t="shared" si="32"/>
        <v>0</v>
      </c>
      <c r="I34" s="13">
        <f t="shared" si="32"/>
        <v>0</v>
      </c>
      <c r="J34" s="21">
        <f t="shared" si="32"/>
        <v>0</v>
      </c>
      <c r="K34" s="21">
        <f t="shared" si="32"/>
        <v>0</v>
      </c>
      <c r="L34" s="21">
        <f t="shared" si="32"/>
        <v>0</v>
      </c>
      <c r="M34" s="34">
        <v>0</v>
      </c>
      <c r="N34" s="14">
        <v>0</v>
      </c>
      <c r="O34" s="14">
        <v>0</v>
      </c>
      <c r="P34" s="14">
        <v>0</v>
      </c>
      <c r="Q34" s="14">
        <v>0</v>
      </c>
    </row>
    <row r="35" spans="1:17" ht="15" customHeight="1" x14ac:dyDescent="0.25">
      <c r="A35" s="42" t="s">
        <v>23</v>
      </c>
      <c r="B35" s="42"/>
      <c r="C35" s="8"/>
      <c r="D35" s="5" t="s">
        <v>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21">
        <v>0</v>
      </c>
      <c r="K35" s="21">
        <v>0</v>
      </c>
      <c r="L35" s="21">
        <v>0</v>
      </c>
      <c r="M35" s="23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ht="15" customHeight="1" x14ac:dyDescent="0.25">
      <c r="A36" s="42"/>
      <c r="B36" s="42"/>
      <c r="C36" s="9"/>
      <c r="D36" s="5" t="s">
        <v>10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21">
        <v>0</v>
      </c>
      <c r="K36" s="21">
        <v>0</v>
      </c>
      <c r="L36" s="21">
        <v>0</v>
      </c>
      <c r="M36" s="23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30" customHeight="1" x14ac:dyDescent="0.25">
      <c r="A37" s="42"/>
      <c r="B37" s="42"/>
      <c r="C37" s="9"/>
      <c r="D37" s="5" t="s">
        <v>11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21">
        <v>0</v>
      </c>
      <c r="K37" s="21">
        <v>0</v>
      </c>
      <c r="L37" s="21">
        <v>0</v>
      </c>
      <c r="M37" s="23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ht="15" customHeight="1" x14ac:dyDescent="0.25">
      <c r="A38" s="42"/>
      <c r="B38" s="42"/>
      <c r="C38" s="9"/>
      <c r="D38" s="5" t="s">
        <v>12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21">
        <v>0</v>
      </c>
      <c r="K38" s="21">
        <v>0</v>
      </c>
      <c r="L38" s="21">
        <v>0</v>
      </c>
      <c r="M38" s="23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30" customHeight="1" x14ac:dyDescent="0.25">
      <c r="A39" s="42"/>
      <c r="B39" s="42"/>
      <c r="C39" s="10"/>
      <c r="D39" s="5" t="s">
        <v>13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21">
        <v>0</v>
      </c>
      <c r="K39" s="21">
        <v>0</v>
      </c>
      <c r="L39" s="21">
        <v>0</v>
      </c>
      <c r="M39" s="23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9" customFormat="1" ht="15" customHeight="1" x14ac:dyDescent="0.25">
      <c r="A40" s="51" t="s">
        <v>14</v>
      </c>
      <c r="B40" s="52"/>
      <c r="C40" s="27"/>
      <c r="D40" s="28" t="s">
        <v>9</v>
      </c>
      <c r="E40" s="21">
        <f>E30</f>
        <v>111153275.86999999</v>
      </c>
      <c r="F40" s="21">
        <f t="shared" ref="F40:M40" si="33">F30</f>
        <v>16829080.109999999</v>
      </c>
      <c r="G40" s="21">
        <f t="shared" si="33"/>
        <v>17127118.379999999</v>
      </c>
      <c r="H40" s="21">
        <f t="shared" si="33"/>
        <v>17377591</v>
      </c>
      <c r="I40" s="21">
        <f t="shared" si="33"/>
        <v>12540663.92</v>
      </c>
      <c r="J40" s="21">
        <f t="shared" si="33"/>
        <v>10846313.460000001</v>
      </c>
      <c r="K40" s="21">
        <f t="shared" si="33"/>
        <v>12941362</v>
      </c>
      <c r="L40" s="21">
        <f t="shared" si="33"/>
        <v>11855412</v>
      </c>
      <c r="M40" s="21">
        <f t="shared" si="33"/>
        <v>11635735</v>
      </c>
      <c r="N40" s="23">
        <v>0</v>
      </c>
      <c r="O40" s="23">
        <v>0</v>
      </c>
      <c r="P40" s="23">
        <v>0</v>
      </c>
      <c r="Q40" s="23">
        <v>0</v>
      </c>
    </row>
    <row r="41" spans="1:17" s="19" customFormat="1" ht="15" customHeight="1" x14ac:dyDescent="0.25">
      <c r="A41" s="53"/>
      <c r="B41" s="54"/>
      <c r="C41" s="29"/>
      <c r="D41" s="28" t="s">
        <v>10</v>
      </c>
      <c r="E41" s="21">
        <f t="shared" ref="E41:L41" si="34">E31</f>
        <v>0</v>
      </c>
      <c r="F41" s="21">
        <f t="shared" si="34"/>
        <v>0</v>
      </c>
      <c r="G41" s="21">
        <f t="shared" si="34"/>
        <v>0</v>
      </c>
      <c r="H41" s="21">
        <f t="shared" si="34"/>
        <v>0</v>
      </c>
      <c r="I41" s="21">
        <f t="shared" si="34"/>
        <v>0</v>
      </c>
      <c r="J41" s="21">
        <f t="shared" si="34"/>
        <v>0</v>
      </c>
      <c r="K41" s="21">
        <f t="shared" si="34"/>
        <v>0</v>
      </c>
      <c r="L41" s="21">
        <f t="shared" si="34"/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</row>
    <row r="42" spans="1:17" s="19" customFormat="1" ht="30" customHeight="1" x14ac:dyDescent="0.25">
      <c r="A42" s="53"/>
      <c r="B42" s="54"/>
      <c r="C42" s="29"/>
      <c r="D42" s="28" t="s">
        <v>11</v>
      </c>
      <c r="E42" s="21">
        <f t="shared" ref="E42:M42" si="35">E32</f>
        <v>26665200</v>
      </c>
      <c r="F42" s="21">
        <f t="shared" si="35"/>
        <v>5877900</v>
      </c>
      <c r="G42" s="21">
        <f t="shared" si="35"/>
        <v>5977800</v>
      </c>
      <c r="H42" s="21">
        <f t="shared" si="35"/>
        <v>5900000</v>
      </c>
      <c r="I42" s="21">
        <f t="shared" si="35"/>
        <v>1684000</v>
      </c>
      <c r="J42" s="21">
        <f t="shared" si="35"/>
        <v>469800</v>
      </c>
      <c r="K42" s="21">
        <f t="shared" si="35"/>
        <v>2251900</v>
      </c>
      <c r="L42" s="21">
        <f t="shared" si="35"/>
        <v>2251900</v>
      </c>
      <c r="M42" s="21">
        <f t="shared" si="35"/>
        <v>2251900</v>
      </c>
      <c r="N42" s="23">
        <v>0</v>
      </c>
      <c r="O42" s="23">
        <v>0</v>
      </c>
      <c r="P42" s="23">
        <v>0</v>
      </c>
      <c r="Q42" s="23">
        <v>0</v>
      </c>
    </row>
    <row r="43" spans="1:17" s="19" customFormat="1" ht="15" customHeight="1" x14ac:dyDescent="0.25">
      <c r="A43" s="53"/>
      <c r="B43" s="54"/>
      <c r="C43" s="29"/>
      <c r="D43" s="28" t="s">
        <v>12</v>
      </c>
      <c r="E43" s="21">
        <f t="shared" ref="E43:M43" si="36">E33</f>
        <v>84488075.86999999</v>
      </c>
      <c r="F43" s="21">
        <f t="shared" si="36"/>
        <v>10951180.110000001</v>
      </c>
      <c r="G43" s="21">
        <f t="shared" si="36"/>
        <v>11149318.379999999</v>
      </c>
      <c r="H43" s="21">
        <f t="shared" si="36"/>
        <v>11477591</v>
      </c>
      <c r="I43" s="21">
        <f t="shared" si="36"/>
        <v>10856663.92</v>
      </c>
      <c r="J43" s="21">
        <f t="shared" si="36"/>
        <v>10376513.460000001</v>
      </c>
      <c r="K43" s="21">
        <f t="shared" si="36"/>
        <v>10689462</v>
      </c>
      <c r="L43" s="21">
        <f t="shared" si="36"/>
        <v>9603512</v>
      </c>
      <c r="M43" s="21">
        <f t="shared" si="36"/>
        <v>9383835</v>
      </c>
      <c r="N43" s="23">
        <v>0</v>
      </c>
      <c r="O43" s="23">
        <v>0</v>
      </c>
      <c r="P43" s="23">
        <v>0</v>
      </c>
      <c r="Q43" s="23">
        <v>0</v>
      </c>
    </row>
    <row r="44" spans="1:17" s="19" customFormat="1" ht="30" customHeight="1" x14ac:dyDescent="0.25">
      <c r="A44" s="55"/>
      <c r="B44" s="56"/>
      <c r="C44" s="30"/>
      <c r="D44" s="28" t="s">
        <v>13</v>
      </c>
      <c r="E44" s="21">
        <f t="shared" ref="E44:L44" si="37">E34</f>
        <v>0</v>
      </c>
      <c r="F44" s="21">
        <f t="shared" si="37"/>
        <v>0</v>
      </c>
      <c r="G44" s="21">
        <f t="shared" si="37"/>
        <v>0</v>
      </c>
      <c r="H44" s="21">
        <f t="shared" si="37"/>
        <v>0</v>
      </c>
      <c r="I44" s="21">
        <f t="shared" si="37"/>
        <v>0</v>
      </c>
      <c r="J44" s="21">
        <f t="shared" si="37"/>
        <v>0</v>
      </c>
      <c r="K44" s="21">
        <f t="shared" si="37"/>
        <v>0</v>
      </c>
      <c r="L44" s="21">
        <f t="shared" si="37"/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</row>
    <row r="45" spans="1:17" ht="15" customHeight="1" x14ac:dyDescent="0.25">
      <c r="A45" s="46" t="s">
        <v>15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ht="15" customHeight="1" x14ac:dyDescent="0.25">
      <c r="A46" s="47" t="s">
        <v>24</v>
      </c>
      <c r="B46" s="47"/>
      <c r="C46" s="48"/>
      <c r="D46" s="11" t="s">
        <v>9</v>
      </c>
      <c r="E46" s="15">
        <f>E15</f>
        <v>28655284.720000003</v>
      </c>
      <c r="F46" s="15">
        <f t="shared" ref="F46:L46" si="38">F15</f>
        <v>6349456.0599999996</v>
      </c>
      <c r="G46" s="15">
        <f t="shared" si="38"/>
        <v>6454613.9500000002</v>
      </c>
      <c r="H46" s="15">
        <f t="shared" si="38"/>
        <v>6342719.2199999997</v>
      </c>
      <c r="I46" s="15">
        <f t="shared" si="38"/>
        <v>1772631.58</v>
      </c>
      <c r="J46" s="23">
        <f t="shared" si="38"/>
        <v>771224.74</v>
      </c>
      <c r="K46" s="23">
        <f t="shared" si="38"/>
        <v>2321546.39</v>
      </c>
      <c r="L46" s="23">
        <f t="shared" si="38"/>
        <v>2321546.39</v>
      </c>
      <c r="M46" s="35">
        <f t="shared" ref="M46:Q46" si="39">M15</f>
        <v>2321546.39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</row>
    <row r="47" spans="1:17" ht="15" customHeight="1" x14ac:dyDescent="0.25">
      <c r="A47" s="47"/>
      <c r="B47" s="47"/>
      <c r="C47" s="49"/>
      <c r="D47" s="11" t="s">
        <v>10</v>
      </c>
      <c r="E47" s="15">
        <f t="shared" ref="E47:L47" si="40">E16</f>
        <v>0</v>
      </c>
      <c r="F47" s="15">
        <f t="shared" si="40"/>
        <v>0</v>
      </c>
      <c r="G47" s="15">
        <f t="shared" si="40"/>
        <v>0</v>
      </c>
      <c r="H47" s="15">
        <f t="shared" si="40"/>
        <v>0</v>
      </c>
      <c r="I47" s="15">
        <f t="shared" si="40"/>
        <v>0</v>
      </c>
      <c r="J47" s="23">
        <f t="shared" si="40"/>
        <v>0</v>
      </c>
      <c r="K47" s="23">
        <f t="shared" si="40"/>
        <v>0</v>
      </c>
      <c r="L47" s="23">
        <f t="shared" si="40"/>
        <v>0</v>
      </c>
      <c r="M47" s="35">
        <f t="shared" ref="M47:Q47" si="41">M16</f>
        <v>0</v>
      </c>
      <c r="N47" s="12">
        <f t="shared" si="41"/>
        <v>0</v>
      </c>
      <c r="O47" s="12">
        <f t="shared" si="41"/>
        <v>0</v>
      </c>
      <c r="P47" s="12">
        <f t="shared" si="41"/>
        <v>0</v>
      </c>
      <c r="Q47" s="12">
        <f t="shared" si="41"/>
        <v>0</v>
      </c>
    </row>
    <row r="48" spans="1:17" ht="30" customHeight="1" x14ac:dyDescent="0.25">
      <c r="A48" s="47"/>
      <c r="B48" s="47"/>
      <c r="C48" s="49"/>
      <c r="D48" s="11" t="s">
        <v>11</v>
      </c>
      <c r="E48" s="15">
        <f t="shared" ref="E48:L48" si="42">E17</f>
        <v>26665200</v>
      </c>
      <c r="F48" s="15">
        <f t="shared" si="42"/>
        <v>5877900</v>
      </c>
      <c r="G48" s="15">
        <f t="shared" si="42"/>
        <v>5977800</v>
      </c>
      <c r="H48" s="15">
        <f t="shared" si="42"/>
        <v>5900000</v>
      </c>
      <c r="I48" s="15">
        <f t="shared" si="42"/>
        <v>1684000</v>
      </c>
      <c r="J48" s="23">
        <f t="shared" si="42"/>
        <v>469800</v>
      </c>
      <c r="K48" s="23">
        <f t="shared" si="42"/>
        <v>2251900</v>
      </c>
      <c r="L48" s="23">
        <f t="shared" si="42"/>
        <v>2251900</v>
      </c>
      <c r="M48" s="35">
        <f t="shared" ref="M48:Q48" si="43">M17</f>
        <v>2251900</v>
      </c>
      <c r="N48" s="12">
        <f t="shared" si="43"/>
        <v>0</v>
      </c>
      <c r="O48" s="12">
        <f t="shared" si="43"/>
        <v>0</v>
      </c>
      <c r="P48" s="12">
        <f t="shared" si="43"/>
        <v>0</v>
      </c>
      <c r="Q48" s="12">
        <f t="shared" si="43"/>
        <v>0</v>
      </c>
    </row>
    <row r="49" spans="1:17" ht="15" customHeight="1" x14ac:dyDescent="0.25">
      <c r="A49" s="47"/>
      <c r="B49" s="47"/>
      <c r="C49" s="49"/>
      <c r="D49" s="11" t="s">
        <v>12</v>
      </c>
      <c r="E49" s="15">
        <f t="shared" ref="E49:L49" si="44">E18</f>
        <v>1990084.7199999997</v>
      </c>
      <c r="F49" s="15">
        <f t="shared" si="44"/>
        <v>471556.06</v>
      </c>
      <c r="G49" s="15">
        <f t="shared" si="44"/>
        <v>476813.95</v>
      </c>
      <c r="H49" s="15">
        <f t="shared" si="44"/>
        <v>442719.22</v>
      </c>
      <c r="I49" s="15">
        <f t="shared" si="44"/>
        <v>88631.58</v>
      </c>
      <c r="J49" s="23">
        <f t="shared" si="44"/>
        <v>301424.74</v>
      </c>
      <c r="K49" s="23">
        <f t="shared" si="44"/>
        <v>69646.39</v>
      </c>
      <c r="L49" s="23">
        <f t="shared" si="44"/>
        <v>69646.39</v>
      </c>
      <c r="M49" s="35">
        <f t="shared" ref="M49:Q49" si="45">M18</f>
        <v>69646.39</v>
      </c>
      <c r="N49" s="12">
        <f t="shared" si="45"/>
        <v>0</v>
      </c>
      <c r="O49" s="12">
        <f t="shared" si="45"/>
        <v>0</v>
      </c>
      <c r="P49" s="12">
        <f t="shared" si="45"/>
        <v>0</v>
      </c>
      <c r="Q49" s="12">
        <f t="shared" si="45"/>
        <v>0</v>
      </c>
    </row>
    <row r="50" spans="1:17" ht="30" customHeight="1" x14ac:dyDescent="0.25">
      <c r="A50" s="47"/>
      <c r="B50" s="47"/>
      <c r="C50" s="50"/>
      <c r="D50" s="11" t="s">
        <v>13</v>
      </c>
      <c r="E50" s="15">
        <f t="shared" ref="E50:L50" si="46">E19</f>
        <v>0</v>
      </c>
      <c r="F50" s="15">
        <f t="shared" si="46"/>
        <v>0</v>
      </c>
      <c r="G50" s="15">
        <f t="shared" si="46"/>
        <v>0</v>
      </c>
      <c r="H50" s="15">
        <f t="shared" si="46"/>
        <v>0</v>
      </c>
      <c r="I50" s="15">
        <f t="shared" si="46"/>
        <v>0</v>
      </c>
      <c r="J50" s="23">
        <f t="shared" si="46"/>
        <v>0</v>
      </c>
      <c r="K50" s="23">
        <f t="shared" si="46"/>
        <v>0</v>
      </c>
      <c r="L50" s="23">
        <f t="shared" si="46"/>
        <v>0</v>
      </c>
      <c r="M50" s="35">
        <f t="shared" ref="M50:Q50" si="47">M19</f>
        <v>0</v>
      </c>
      <c r="N50" s="12">
        <f t="shared" si="47"/>
        <v>0</v>
      </c>
      <c r="O50" s="12">
        <f t="shared" si="47"/>
        <v>0</v>
      </c>
      <c r="P50" s="12">
        <f t="shared" si="47"/>
        <v>0</v>
      </c>
      <c r="Q50" s="12">
        <f t="shared" si="47"/>
        <v>0</v>
      </c>
    </row>
    <row r="51" spans="1:17" ht="15" customHeight="1" x14ac:dyDescent="0.25">
      <c r="A51" s="42" t="s">
        <v>33</v>
      </c>
      <c r="B51" s="42"/>
      <c r="C51" s="8"/>
      <c r="D51" s="5" t="s">
        <v>9</v>
      </c>
      <c r="E51" s="15">
        <f>E25</f>
        <v>82497991.149999991</v>
      </c>
      <c r="F51" s="15">
        <f t="shared" ref="F51:L51" si="48">F25</f>
        <v>10479624.050000001</v>
      </c>
      <c r="G51" s="15">
        <f t="shared" si="48"/>
        <v>10672504.43</v>
      </c>
      <c r="H51" s="15">
        <f t="shared" si="48"/>
        <v>11034871.779999999</v>
      </c>
      <c r="I51" s="15">
        <f t="shared" si="48"/>
        <v>10768032.34</v>
      </c>
      <c r="J51" s="23">
        <f t="shared" si="48"/>
        <v>10075088.720000001</v>
      </c>
      <c r="K51" s="23">
        <f t="shared" si="48"/>
        <v>10619815.609999999</v>
      </c>
      <c r="L51" s="23">
        <f t="shared" si="48"/>
        <v>9533865.6099999994</v>
      </c>
      <c r="M51" s="35">
        <f t="shared" ref="M51:Q51" si="49">M25</f>
        <v>9314188.6099999994</v>
      </c>
      <c r="N51" s="12">
        <f t="shared" si="49"/>
        <v>0</v>
      </c>
      <c r="O51" s="12">
        <f t="shared" si="49"/>
        <v>0</v>
      </c>
      <c r="P51" s="12">
        <f t="shared" si="49"/>
        <v>0</v>
      </c>
      <c r="Q51" s="12">
        <f t="shared" si="49"/>
        <v>0</v>
      </c>
    </row>
    <row r="52" spans="1:17" ht="15" customHeight="1" x14ac:dyDescent="0.25">
      <c r="A52" s="42"/>
      <c r="B52" s="42"/>
      <c r="C52" s="9"/>
      <c r="D52" s="5" t="s">
        <v>10</v>
      </c>
      <c r="E52" s="15">
        <f t="shared" ref="E52:L52" si="50">E26</f>
        <v>0</v>
      </c>
      <c r="F52" s="15">
        <f t="shared" si="50"/>
        <v>0</v>
      </c>
      <c r="G52" s="15">
        <f t="shared" si="50"/>
        <v>0</v>
      </c>
      <c r="H52" s="15">
        <f t="shared" si="50"/>
        <v>0</v>
      </c>
      <c r="I52" s="15">
        <f t="shared" si="50"/>
        <v>0</v>
      </c>
      <c r="J52" s="23">
        <f t="shared" si="50"/>
        <v>0</v>
      </c>
      <c r="K52" s="23">
        <f t="shared" si="50"/>
        <v>0</v>
      </c>
      <c r="L52" s="23">
        <f t="shared" si="50"/>
        <v>0</v>
      </c>
      <c r="M52" s="35">
        <f t="shared" ref="M52:Q52" si="51">M26</f>
        <v>0</v>
      </c>
      <c r="N52" s="12">
        <f t="shared" si="51"/>
        <v>0</v>
      </c>
      <c r="O52" s="12">
        <f t="shared" si="51"/>
        <v>0</v>
      </c>
      <c r="P52" s="12">
        <f t="shared" si="51"/>
        <v>0</v>
      </c>
      <c r="Q52" s="12">
        <f t="shared" si="51"/>
        <v>0</v>
      </c>
    </row>
    <row r="53" spans="1:17" ht="30" customHeight="1" x14ac:dyDescent="0.25">
      <c r="A53" s="42"/>
      <c r="B53" s="42"/>
      <c r="C53" s="9"/>
      <c r="D53" s="5" t="s">
        <v>11</v>
      </c>
      <c r="E53" s="15">
        <f t="shared" ref="E53:L53" si="52">E27</f>
        <v>0</v>
      </c>
      <c r="F53" s="15">
        <f t="shared" si="52"/>
        <v>0</v>
      </c>
      <c r="G53" s="15">
        <f t="shared" si="52"/>
        <v>0</v>
      </c>
      <c r="H53" s="15">
        <f t="shared" si="52"/>
        <v>0</v>
      </c>
      <c r="I53" s="15">
        <f t="shared" si="52"/>
        <v>0</v>
      </c>
      <c r="J53" s="23">
        <f t="shared" si="52"/>
        <v>0</v>
      </c>
      <c r="K53" s="23">
        <f t="shared" si="52"/>
        <v>0</v>
      </c>
      <c r="L53" s="23">
        <f t="shared" si="52"/>
        <v>0</v>
      </c>
      <c r="M53" s="35">
        <f t="shared" ref="M53:Q53" si="53">M27</f>
        <v>0</v>
      </c>
      <c r="N53" s="12">
        <f t="shared" si="53"/>
        <v>0</v>
      </c>
      <c r="O53" s="12">
        <f t="shared" si="53"/>
        <v>0</v>
      </c>
      <c r="P53" s="12">
        <f t="shared" si="53"/>
        <v>0</v>
      </c>
      <c r="Q53" s="12">
        <f t="shared" si="53"/>
        <v>0</v>
      </c>
    </row>
    <row r="54" spans="1:17" ht="15" customHeight="1" x14ac:dyDescent="0.25">
      <c r="A54" s="42"/>
      <c r="B54" s="42"/>
      <c r="C54" s="9"/>
      <c r="D54" s="5" t="s">
        <v>12</v>
      </c>
      <c r="E54" s="15">
        <f t="shared" ref="E54:L54" si="54">E28</f>
        <v>82497991.149999991</v>
      </c>
      <c r="F54" s="15">
        <f t="shared" si="54"/>
        <v>10479624.050000001</v>
      </c>
      <c r="G54" s="15">
        <f t="shared" si="54"/>
        <v>10672504.43</v>
      </c>
      <c r="H54" s="15">
        <f t="shared" si="54"/>
        <v>11034871.779999999</v>
      </c>
      <c r="I54" s="15">
        <f t="shared" si="54"/>
        <v>10768032.34</v>
      </c>
      <c r="J54" s="23">
        <f t="shared" si="54"/>
        <v>10075088.720000001</v>
      </c>
      <c r="K54" s="23">
        <f t="shared" si="54"/>
        <v>10619815.609999999</v>
      </c>
      <c r="L54" s="23">
        <f t="shared" si="54"/>
        <v>9533865.6099999994</v>
      </c>
      <c r="M54" s="35">
        <f t="shared" ref="M54:Q54" si="55">M28</f>
        <v>9314188.6099999994</v>
      </c>
      <c r="N54" s="12">
        <f t="shared" si="55"/>
        <v>0</v>
      </c>
      <c r="O54" s="12">
        <f t="shared" si="55"/>
        <v>0</v>
      </c>
      <c r="P54" s="12">
        <f t="shared" si="55"/>
        <v>0</v>
      </c>
      <c r="Q54" s="12">
        <f t="shared" si="55"/>
        <v>0</v>
      </c>
    </row>
    <row r="55" spans="1:17" ht="30" customHeight="1" x14ac:dyDescent="0.25">
      <c r="A55" s="42"/>
      <c r="B55" s="42"/>
      <c r="C55" s="10"/>
      <c r="D55" s="5" t="s">
        <v>13</v>
      </c>
      <c r="E55" s="15">
        <f t="shared" ref="E55:L55" si="56">E29</f>
        <v>0</v>
      </c>
      <c r="F55" s="15">
        <f t="shared" si="56"/>
        <v>0</v>
      </c>
      <c r="G55" s="15">
        <f t="shared" si="56"/>
        <v>0</v>
      </c>
      <c r="H55" s="15">
        <f t="shared" si="56"/>
        <v>0</v>
      </c>
      <c r="I55" s="15">
        <f t="shared" si="56"/>
        <v>0</v>
      </c>
      <c r="J55" s="23">
        <f t="shared" si="56"/>
        <v>0</v>
      </c>
      <c r="K55" s="23">
        <f t="shared" si="56"/>
        <v>0</v>
      </c>
      <c r="L55" s="23">
        <f t="shared" si="56"/>
        <v>0</v>
      </c>
      <c r="M55" s="35">
        <f t="shared" ref="M55:Q55" si="57">M29</f>
        <v>0</v>
      </c>
      <c r="N55" s="12">
        <f t="shared" si="57"/>
        <v>0</v>
      </c>
      <c r="O55" s="12">
        <f t="shared" si="57"/>
        <v>0</v>
      </c>
      <c r="P55" s="12">
        <f t="shared" si="57"/>
        <v>0</v>
      </c>
      <c r="Q55" s="12">
        <f t="shared" si="57"/>
        <v>0</v>
      </c>
    </row>
  </sheetData>
  <mergeCells count="27">
    <mergeCell ref="M1:Q1"/>
    <mergeCell ref="O3:Q3"/>
    <mergeCell ref="B15:B19"/>
    <mergeCell ref="A4:K4"/>
    <mergeCell ref="A6:A8"/>
    <mergeCell ref="B6:B8"/>
    <mergeCell ref="C6:C8"/>
    <mergeCell ref="D6:D8"/>
    <mergeCell ref="E6:K6"/>
    <mergeCell ref="E7:E8"/>
    <mergeCell ref="F7:K7"/>
    <mergeCell ref="C20:C24"/>
    <mergeCell ref="C10:C14"/>
    <mergeCell ref="A51:B55"/>
    <mergeCell ref="B10:B14"/>
    <mergeCell ref="A45:Q45"/>
    <mergeCell ref="A46:B50"/>
    <mergeCell ref="C46:C50"/>
    <mergeCell ref="A40:B44"/>
    <mergeCell ref="A35:B39"/>
    <mergeCell ref="A30:B34"/>
    <mergeCell ref="A25:A29"/>
    <mergeCell ref="B25:B29"/>
    <mergeCell ref="A20:A24"/>
    <mergeCell ref="B20:B24"/>
    <mergeCell ref="A10:A14"/>
    <mergeCell ref="A15:A19"/>
  </mergeCells>
  <pageMargins left="1.1811023622047245" right="0.39370078740157483" top="0.78740157480314965" bottom="0.78740157480314965" header="0.19685039370078741" footer="0"/>
  <pageSetup paperSize="9" scale="50" firstPageNumber="5" orientation="landscape" useFirstPageNumber="1" r:id="rId1"/>
  <headerFooter>
    <oddHeader>&amp;C&amp;12&amp;P</oddHeader>
  </headerFooter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2024-03-26T10:42:41Z</dcterms:modified>
</cp:coreProperties>
</file>