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таб 2" sheetId="1" r:id="rId1"/>
    <sheet name="таб 3" sheetId="2" r:id="rId2"/>
  </sheets>
  <definedNames>
    <definedName name="_xlnm.Print_Titles" localSheetId="0">'таб 2'!$9:$12</definedName>
    <definedName name="_xlnm.Print_Area" localSheetId="1">'таб 3'!$A$1:$P$59</definedName>
  </definedNames>
  <calcPr calcId="144525"/>
</workbook>
</file>

<file path=xl/calcChain.xml><?xml version="1.0" encoding="utf-8"?>
<calcChain xmlns="http://schemas.openxmlformats.org/spreadsheetml/2006/main">
  <c r="I46" i="2" l="1"/>
  <c r="E99" i="1" l="1"/>
  <c r="H14" i="2" l="1"/>
  <c r="H42" i="2"/>
  <c r="H41" i="2"/>
  <c r="H40" i="2"/>
  <c r="H39" i="2"/>
  <c r="P38" i="2"/>
  <c r="O38" i="2"/>
  <c r="N38" i="2"/>
  <c r="M38" i="2"/>
  <c r="L38" i="2"/>
  <c r="K38" i="2"/>
  <c r="J38" i="2"/>
  <c r="I38" i="2"/>
  <c r="H38" i="2" s="1"/>
  <c r="H37" i="2"/>
  <c r="H36" i="2"/>
  <c r="H35" i="2"/>
  <c r="H34" i="2"/>
  <c r="P33" i="2"/>
  <c r="O33" i="2"/>
  <c r="N33" i="2"/>
  <c r="M33" i="2"/>
  <c r="L33" i="2"/>
  <c r="K33" i="2"/>
  <c r="J33" i="2"/>
  <c r="I33" i="2"/>
  <c r="H32" i="2"/>
  <c r="H31" i="2"/>
  <c r="H30" i="2"/>
  <c r="H29" i="2"/>
  <c r="P28" i="2"/>
  <c r="O28" i="2"/>
  <c r="N28" i="2"/>
  <c r="M28" i="2"/>
  <c r="L28" i="2"/>
  <c r="K28" i="2"/>
  <c r="J28" i="2"/>
  <c r="I28" i="2"/>
  <c r="H28" i="2" s="1"/>
  <c r="H27" i="2"/>
  <c r="H26" i="2"/>
  <c r="H25" i="2"/>
  <c r="H24" i="2"/>
  <c r="P23" i="2"/>
  <c r="O23" i="2"/>
  <c r="N23" i="2"/>
  <c r="M23" i="2"/>
  <c r="L23" i="2"/>
  <c r="K23" i="2"/>
  <c r="J23" i="2"/>
  <c r="I23" i="2"/>
  <c r="H22" i="2"/>
  <c r="H21" i="2"/>
  <c r="H20" i="2"/>
  <c r="H19" i="2"/>
  <c r="P18" i="2"/>
  <c r="O18" i="2"/>
  <c r="N18" i="2"/>
  <c r="M18" i="2"/>
  <c r="L18" i="2"/>
  <c r="K18" i="2"/>
  <c r="J18" i="2"/>
  <c r="I18" i="2"/>
  <c r="J13" i="2"/>
  <c r="K13" i="2"/>
  <c r="L13" i="2"/>
  <c r="M13" i="2"/>
  <c r="N13" i="2"/>
  <c r="O13" i="2"/>
  <c r="P13" i="2"/>
  <c r="I13" i="2"/>
  <c r="H15" i="2"/>
  <c r="H16" i="2"/>
  <c r="H17" i="2"/>
  <c r="E15" i="1"/>
  <c r="E67" i="1" s="1"/>
  <c r="E18" i="1"/>
  <c r="E70" i="1" s="1"/>
  <c r="M16" i="1"/>
  <c r="M68" i="1" s="1"/>
  <c r="M100" i="1" s="1"/>
  <c r="M94" i="1" s="1"/>
  <c r="M17" i="1"/>
  <c r="M69" i="1" s="1"/>
  <c r="M101" i="1" s="1"/>
  <c r="M95" i="1" s="1"/>
  <c r="G70" i="1"/>
  <c r="H70" i="1"/>
  <c r="I70" i="1"/>
  <c r="J70" i="1"/>
  <c r="K70" i="1"/>
  <c r="L70" i="1"/>
  <c r="M70" i="1"/>
  <c r="G69" i="1"/>
  <c r="G101" i="1" s="1"/>
  <c r="G95" i="1" s="1"/>
  <c r="H69" i="1"/>
  <c r="H101" i="1" s="1"/>
  <c r="H95" i="1" s="1"/>
  <c r="I69" i="1"/>
  <c r="I101" i="1" s="1"/>
  <c r="I95" i="1" s="1"/>
  <c r="J69" i="1"/>
  <c r="J101" i="1" s="1"/>
  <c r="J95" i="1" s="1"/>
  <c r="K69" i="1"/>
  <c r="K101" i="1" s="1"/>
  <c r="K95" i="1" s="1"/>
  <c r="L69" i="1"/>
  <c r="L101" i="1" s="1"/>
  <c r="L95" i="1" s="1"/>
  <c r="G68" i="1"/>
  <c r="G100" i="1" s="1"/>
  <c r="H68" i="1"/>
  <c r="H100" i="1" s="1"/>
  <c r="H94" i="1" s="1"/>
  <c r="I68" i="1"/>
  <c r="I100" i="1" s="1"/>
  <c r="I94" i="1" s="1"/>
  <c r="J68" i="1"/>
  <c r="J100" i="1" s="1"/>
  <c r="J94" i="1" s="1"/>
  <c r="K68" i="1"/>
  <c r="K100" i="1" s="1"/>
  <c r="K94" i="1" s="1"/>
  <c r="L68" i="1"/>
  <c r="L100" i="1" s="1"/>
  <c r="L94" i="1" s="1"/>
  <c r="G67" i="1"/>
  <c r="H67" i="1"/>
  <c r="I67" i="1"/>
  <c r="J67" i="1"/>
  <c r="K67" i="1"/>
  <c r="L67" i="1"/>
  <c r="M67" i="1"/>
  <c r="F68" i="1"/>
  <c r="F100" i="1" s="1"/>
  <c r="F94" i="1" s="1"/>
  <c r="F69" i="1"/>
  <c r="F101" i="1" s="1"/>
  <c r="F70" i="1"/>
  <c r="F67" i="1"/>
  <c r="E59" i="1"/>
  <c r="E56" i="1" s="1"/>
  <c r="L56" i="1"/>
  <c r="K56" i="1"/>
  <c r="J56" i="1"/>
  <c r="I56" i="1"/>
  <c r="H56" i="1"/>
  <c r="G56" i="1"/>
  <c r="F56" i="1"/>
  <c r="E17" i="1" l="1"/>
  <c r="E16" i="1"/>
  <c r="E68" i="1" s="1"/>
  <c r="H23" i="2"/>
  <c r="H13" i="2"/>
  <c r="I43" i="2"/>
  <c r="H33" i="2"/>
  <c r="H18" i="2"/>
  <c r="F95" i="1"/>
  <c r="E101" i="1"/>
  <c r="E95" i="1" s="1"/>
  <c r="G94" i="1"/>
  <c r="E100" i="1"/>
  <c r="M56" i="1"/>
  <c r="E64" i="1"/>
  <c r="E61" i="1" s="1"/>
  <c r="M61" i="1"/>
  <c r="L61" i="1"/>
  <c r="K61" i="1"/>
  <c r="J61" i="1"/>
  <c r="I61" i="1"/>
  <c r="H61" i="1"/>
  <c r="G61" i="1"/>
  <c r="F61" i="1"/>
  <c r="F66" i="1"/>
  <c r="F98" i="1" s="1"/>
  <c r="F92" i="1" s="1"/>
  <c r="G66" i="1"/>
  <c r="G98" i="1" s="1"/>
  <c r="G92" i="1" s="1"/>
  <c r="H66" i="1"/>
  <c r="H98" i="1" s="1"/>
  <c r="H92" i="1" s="1"/>
  <c r="I66" i="1"/>
  <c r="I98" i="1" s="1"/>
  <c r="I92" i="1" s="1"/>
  <c r="J66" i="1"/>
  <c r="J98" i="1" s="1"/>
  <c r="J92" i="1" s="1"/>
  <c r="K66" i="1"/>
  <c r="K98" i="1" s="1"/>
  <c r="K92" i="1" s="1"/>
  <c r="L66" i="1"/>
  <c r="L98" i="1" s="1"/>
  <c r="L92" i="1" s="1"/>
  <c r="M66" i="1"/>
  <c r="M98" i="1" s="1"/>
  <c r="M92" i="1" s="1"/>
  <c r="E94" i="1" l="1"/>
  <c r="E14" i="1"/>
  <c r="M14" i="1"/>
  <c r="L14" i="1"/>
  <c r="K14" i="1"/>
  <c r="J14" i="1"/>
  <c r="I14" i="1"/>
  <c r="H14" i="1"/>
  <c r="G14" i="1"/>
  <c r="F14" i="1"/>
  <c r="E23" i="1"/>
  <c r="M20" i="1"/>
  <c r="L20" i="1"/>
  <c r="K20" i="1"/>
  <c r="J20" i="1"/>
  <c r="I20" i="1"/>
  <c r="H20" i="1"/>
  <c r="G20" i="1"/>
  <c r="F20" i="1"/>
  <c r="E29" i="1"/>
  <c r="E26" i="1" s="1"/>
  <c r="M26" i="1"/>
  <c r="L26" i="1"/>
  <c r="K26" i="1"/>
  <c r="J26" i="1"/>
  <c r="I26" i="1"/>
  <c r="H26" i="1"/>
  <c r="G26" i="1"/>
  <c r="F26" i="1"/>
  <c r="E35" i="1"/>
  <c r="E32" i="1" s="1"/>
  <c r="M32" i="1"/>
  <c r="L32" i="1"/>
  <c r="K32" i="1"/>
  <c r="J32" i="1"/>
  <c r="I32" i="1"/>
  <c r="H32" i="1"/>
  <c r="G32" i="1"/>
  <c r="F32" i="1"/>
  <c r="E41" i="1"/>
  <c r="E38" i="1" s="1"/>
  <c r="M38" i="1"/>
  <c r="L38" i="1"/>
  <c r="K38" i="1"/>
  <c r="J38" i="1"/>
  <c r="I38" i="1"/>
  <c r="H38" i="1"/>
  <c r="G38" i="1"/>
  <c r="F38" i="1"/>
  <c r="E20" i="1" l="1"/>
  <c r="F44" i="1"/>
  <c r="G44" i="1"/>
  <c r="H44" i="1"/>
  <c r="I44" i="1"/>
  <c r="J44" i="1"/>
  <c r="K44" i="1"/>
  <c r="L44" i="1"/>
  <c r="M44" i="1"/>
  <c r="M96" i="1" l="1"/>
  <c r="L96" i="1"/>
  <c r="K96" i="1"/>
  <c r="J96" i="1"/>
  <c r="I96" i="1"/>
  <c r="H96" i="1"/>
  <c r="G96" i="1"/>
  <c r="F96" i="1"/>
  <c r="E96" i="1"/>
  <c r="M93" i="1"/>
  <c r="L93" i="1"/>
  <c r="K93" i="1"/>
  <c r="J93" i="1"/>
  <c r="I93" i="1"/>
  <c r="H93" i="1"/>
  <c r="G93" i="1"/>
  <c r="F93" i="1"/>
  <c r="E93" i="1"/>
  <c r="M75" i="1"/>
  <c r="M86" i="1" s="1"/>
  <c r="L75" i="1"/>
  <c r="L86" i="1" s="1"/>
  <c r="K75" i="1"/>
  <c r="K86" i="1" s="1"/>
  <c r="J75" i="1"/>
  <c r="J91" i="1" s="1"/>
  <c r="J107" i="1" s="1"/>
  <c r="I75" i="1"/>
  <c r="I86" i="1" s="1"/>
  <c r="H75" i="1"/>
  <c r="H86" i="1" s="1"/>
  <c r="G75" i="1"/>
  <c r="G86" i="1" s="1"/>
  <c r="F75" i="1"/>
  <c r="F91" i="1" s="1"/>
  <c r="F107" i="1" s="1"/>
  <c r="E75" i="1"/>
  <c r="E91" i="1" s="1"/>
  <c r="E107" i="1" s="1"/>
  <c r="M73" i="1"/>
  <c r="M84" i="1" s="1"/>
  <c r="L73" i="1"/>
  <c r="L84" i="1" s="1"/>
  <c r="K73" i="1"/>
  <c r="J73" i="1"/>
  <c r="J84" i="1" s="1"/>
  <c r="I73" i="1"/>
  <c r="I84" i="1" s="1"/>
  <c r="H73" i="1"/>
  <c r="G73" i="1"/>
  <c r="F73" i="1"/>
  <c r="E73" i="1"/>
  <c r="M72" i="1"/>
  <c r="M83" i="1" s="1"/>
  <c r="L72" i="1"/>
  <c r="L88" i="1" s="1"/>
  <c r="K72" i="1"/>
  <c r="K83" i="1" s="1"/>
  <c r="J72" i="1"/>
  <c r="J83" i="1" s="1"/>
  <c r="I72" i="1"/>
  <c r="I83" i="1" s="1"/>
  <c r="H72" i="1"/>
  <c r="H88" i="1" s="1"/>
  <c r="G72" i="1"/>
  <c r="G83" i="1" s="1"/>
  <c r="F72" i="1"/>
  <c r="F83" i="1" s="1"/>
  <c r="E72" i="1"/>
  <c r="E83" i="1" s="1"/>
  <c r="F81" i="1"/>
  <c r="G81" i="1"/>
  <c r="H81" i="1"/>
  <c r="I81" i="1"/>
  <c r="J81" i="1"/>
  <c r="K81" i="1"/>
  <c r="L81" i="1"/>
  <c r="M81" i="1"/>
  <c r="F78" i="1"/>
  <c r="G78" i="1"/>
  <c r="H78" i="1"/>
  <c r="I78" i="1"/>
  <c r="J78" i="1"/>
  <c r="K78" i="1"/>
  <c r="L78" i="1"/>
  <c r="M78" i="1"/>
  <c r="I79" i="1"/>
  <c r="J79" i="1"/>
  <c r="K79" i="1"/>
  <c r="L79" i="1"/>
  <c r="M79" i="1"/>
  <c r="E81" i="1"/>
  <c r="E78" i="1"/>
  <c r="E89" i="1" s="1"/>
  <c r="M50" i="1"/>
  <c r="H50" i="1"/>
  <c r="I50" i="1"/>
  <c r="J50" i="1"/>
  <c r="K50" i="1"/>
  <c r="L50" i="1"/>
  <c r="F50" i="1"/>
  <c r="G50" i="1"/>
  <c r="E53" i="1"/>
  <c r="E47" i="1"/>
  <c r="E44" i="1" l="1"/>
  <c r="E69" i="1"/>
  <c r="H104" i="1"/>
  <c r="L104" i="1"/>
  <c r="E50" i="1"/>
  <c r="E66" i="1"/>
  <c r="E86" i="1"/>
  <c r="E102" i="1" s="1"/>
  <c r="E98" i="1" s="1"/>
  <c r="E92" i="1" s="1"/>
  <c r="E88" i="1"/>
  <c r="E104" i="1" s="1"/>
  <c r="G89" i="1"/>
  <c r="K89" i="1"/>
  <c r="H83" i="1"/>
  <c r="L83" i="1"/>
  <c r="K84" i="1"/>
  <c r="F86" i="1"/>
  <c r="F102" i="1" s="1"/>
  <c r="J86" i="1"/>
  <c r="J102" i="1" s="1"/>
  <c r="I88" i="1"/>
  <c r="I104" i="1" s="1"/>
  <c r="M88" i="1"/>
  <c r="M104" i="1" s="1"/>
  <c r="H89" i="1"/>
  <c r="L89" i="1"/>
  <c r="G91" i="1"/>
  <c r="G107" i="1" s="1"/>
  <c r="K91" i="1"/>
  <c r="K107" i="1" s="1"/>
  <c r="F88" i="1"/>
  <c r="F104" i="1" s="1"/>
  <c r="J88" i="1"/>
  <c r="J104" i="1" s="1"/>
  <c r="I89" i="1"/>
  <c r="M89" i="1"/>
  <c r="M105" i="1" s="1"/>
  <c r="H91" i="1"/>
  <c r="H107" i="1" s="1"/>
  <c r="L91" i="1"/>
  <c r="L107" i="1" s="1"/>
  <c r="G88" i="1"/>
  <c r="G104" i="1" s="1"/>
  <c r="K88" i="1"/>
  <c r="K104" i="1" s="1"/>
  <c r="F89" i="1"/>
  <c r="J89" i="1"/>
  <c r="I91" i="1"/>
  <c r="I107" i="1" s="1"/>
  <c r="M91" i="1"/>
  <c r="M107" i="1" s="1"/>
  <c r="J105" i="1" l="1"/>
  <c r="K105" i="1"/>
  <c r="I105" i="1"/>
  <c r="L105" i="1"/>
  <c r="L102" i="1"/>
  <c r="K102" i="1"/>
  <c r="M102" i="1"/>
  <c r="H102" i="1"/>
  <c r="G102" i="1"/>
  <c r="I102" i="1"/>
</calcChain>
</file>

<file path=xl/sharedStrings.xml><?xml version="1.0" encoding="utf-8"?>
<sst xmlns="http://schemas.openxmlformats.org/spreadsheetml/2006/main" count="234" uniqueCount="85">
  <si>
    <t>№ п/п</t>
  </si>
  <si>
    <t>Источники финансирования</t>
  </si>
  <si>
    <t>Финансовое обеспечение (руб.)</t>
  </si>
  <si>
    <t>всего</t>
  </si>
  <si>
    <t>в том числе:</t>
  </si>
  <si>
    <t>Прочие расходы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</si>
  <si>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</si>
  <si>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</si>
  <si>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</si>
  <si>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</si>
  <si>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Таблица 2</t>
  </si>
  <si>
    <t>Всего по программе:</t>
  </si>
  <si>
    <t>инвестиции в объекты муниципальной собственности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</si>
  <si>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</si>
  <si>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</si>
  <si>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</si>
  <si>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</si>
  <si>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Ответственный исполнитель/
Соисполнитель</t>
  </si>
  <si>
    <t>Наименование портфеля проектов, проекта</t>
  </si>
  <si>
    <t>Наименование проекта или мероприятия</t>
  </si>
  <si>
    <t>Номер основного мероприятия</t>
  </si>
  <si>
    <t>Цели</t>
  </si>
  <si>
    <t>Срок реализации</t>
  </si>
  <si>
    <t>Параметры финансового обеспечения, тыс.рублей</t>
  </si>
  <si>
    <t>2019 г.</t>
  </si>
  <si>
    <t>2020 г.</t>
  </si>
  <si>
    <t>2021 г.</t>
  </si>
  <si>
    <t>2022 г.</t>
  </si>
  <si>
    <t>2023 г.</t>
  </si>
  <si>
    <t>2024 г.</t>
  </si>
  <si>
    <t>2025 г.</t>
  </si>
  <si>
    <t>до 2030 г.</t>
  </si>
  <si>
    <t>Таблица 3</t>
  </si>
  <si>
    <t xml:space="preserve">Портфели проектов и проекты, направленные в том числе на реализацию национальных и федеральных проектов Российской Федерации
</t>
  </si>
  <si>
    <t>Основное мероприятие муниципальной программы (их связь с целевыми показателями муниципальной программы)</t>
  </si>
  <si>
    <t>2026-2030</t>
  </si>
  <si>
    <t>Развитие образования в Ханты-Мансийском автономном округе - Югре</t>
  </si>
  <si>
    <t>до 2024</t>
  </si>
  <si>
    <t>I. Подпрограмма "Современная школа"</t>
  </si>
  <si>
    <t>II. Подпрограмма "Успех каждого ребенка"</t>
  </si>
  <si>
    <t>III. Подпрограмма "Современные родители"</t>
  </si>
  <si>
    <t>IV. Подпрограмма "Цифровая школа"</t>
  </si>
  <si>
    <t>V. Подпрограмма "Учитель будущего"</t>
  </si>
  <si>
    <t>VI. Подпрограмма "Социальная активность"</t>
  </si>
  <si>
    <t>VII. Подпрограмма "Система оценки качества образования и информационная прозрачность системы образования"</t>
  </si>
  <si>
    <t>VIII. Подпрограмма "Ресурсное обеспечение системы общего образования"</t>
  </si>
  <si>
    <t>Ответственный исполнитель (управление образования администрации города Покачи)</t>
  </si>
  <si>
    <t xml:space="preserve">Соисполнитель </t>
  </si>
  <si>
    <t>Совершенствование системы выявления, поддержки и развития способностей и талантов у детей (4,5,6)</t>
  </si>
  <si>
    <t>Создание условий для реализации програм психолого-педагогической, методической и консультативной помощи родителям детей, получающим общее образование (7)</t>
  </si>
  <si>
    <t>1.1.</t>
  </si>
  <si>
    <t>2.1.</t>
  </si>
  <si>
    <t>3.1.</t>
  </si>
  <si>
    <t>4.1.</t>
  </si>
  <si>
    <t>5.1.</t>
  </si>
  <si>
    <t>6.1.</t>
  </si>
  <si>
    <t>7.1.</t>
  </si>
  <si>
    <t>8.1.</t>
  </si>
  <si>
    <t>8.2.</t>
  </si>
  <si>
    <t>Управление образования администраци города Покачи</t>
  </si>
  <si>
    <t>Современная школа</t>
  </si>
  <si>
    <t>Успех каждого ребенка</t>
  </si>
  <si>
    <t>Современные родители</t>
  </si>
  <si>
    <t>Цифровая школа</t>
  </si>
  <si>
    <t>Учитель будущего</t>
  </si>
  <si>
    <t>Социальная активность</t>
  </si>
  <si>
    <t xml:space="preserve">Обеспечение доступности качественного образования, соответствующего требованиям инновационного развития экономики, современым потребностям общества и каждого жителя Ханты-Мансийского автономного округа - Югры                        </t>
  </si>
  <si>
    <t>Воспитание гармонично развитой и социально ответственной личности на основе духовно-нравственых ценостей народав Российской Федерации, исторических и национально-культурных традиций</t>
  </si>
  <si>
    <t>Обеспечение реализации основных общеобразовательных программ в образовательных организациях, расположенных на территории города Покачи (1)</t>
  </si>
  <si>
    <t>Создание современой и безопасной цифровой образовательной среды, обеспчивающей высокое качество и доступность образования (3)</t>
  </si>
  <si>
    <t>Внедрение национальной системы профессионального роста педагогических работников (2)</t>
  </si>
  <si>
    <t>Развитие наставничества и добровольчества в образовательных организациях (8)</t>
  </si>
  <si>
    <t>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обучающихся (9)</t>
  </si>
  <si>
    <t>Обеспечение функций управления и контроля в сфере общего образования (1-10)</t>
  </si>
  <si>
    <t>Обеспечение комплексной безопасности и повышение энергоэффективности образовательных организаций (10)</t>
  </si>
  <si>
    <t xml:space="preserve">Основные мероприятия
муниципальной программы  «Развитие образования в городе Покачи
 на 2019-2025 годы и на период до 2030 года»
</t>
  </si>
  <si>
    <t xml:space="preserve">Портфели проектов, основанные на национальных и федеральных проектах Российской Федерации, Портфели проектов Ханты-Мансийского автономного округа – Югры (указывается перечень портфелей проектов, не основанных на национальных и федеральных проектах Российской Федерации), Проекты Ханты-Мансийского автономного округа – Югры (указываются проекты, не включенные в состав портфелей проектов Ханты-Мансийского автономного округа – Югры).
</t>
  </si>
  <si>
    <t>Итого по портфелю проектов</t>
  </si>
  <si>
    <t>Проекты муниципального образования города Покачи</t>
  </si>
  <si>
    <t>Проект 1</t>
  </si>
  <si>
    <t>Приложение 1</t>
  </si>
  <si>
    <t>к постановлению администрации города Покачи</t>
  </si>
  <si>
    <t>от__________________№______</t>
  </si>
  <si>
    <t>Приложение 2</t>
  </si>
  <si>
    <t>от 14.06.2019 № 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</si>
</sst>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3" borderId="0" xfId="0" applyFont="1" applyFill="1"/>
    <xf numFmtId="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9"/>
  <sheetViews>
    <sheetView view="pageBreakPreview" zoomScaleNormal="80" zoomScaleSheetLayoutView="100" workbookViewId="0">
      <selection activeCell="D9" sqref="D9:D11"/>
    </sheetView>
  </sheetViews>
  <sheetFormatPr defaultColWidth="9.109375" defaultRowHeight="15.6" x14ac:dyDescent="0.3"/>
  <cols>
    <col min="1" max="1" width="7.109375" style="1" customWidth="1"/>
    <col min="2" max="2" width="57" style="1" customWidth="1"/>
    <col min="3" max="3" width="27.5546875" style="1" customWidth="1"/>
    <col min="4" max="4" width="21.44140625" style="1" customWidth="1"/>
    <col min="5" max="5" width="18" style="1" customWidth="1"/>
    <col min="6" max="12" width="15.6640625" style="1" customWidth="1"/>
    <col min="13" max="13" width="17" style="1" customWidth="1"/>
    <col min="14" max="16384" width="9.109375" style="1"/>
  </cols>
  <sheetData>
    <row r="2" spans="1:13" x14ac:dyDescent="0.3">
      <c r="L2" s="42" t="s">
        <v>80</v>
      </c>
      <c r="M2" s="42"/>
    </row>
    <row r="3" spans="1:13" x14ac:dyDescent="0.3">
      <c r="K3" s="43" t="s">
        <v>81</v>
      </c>
      <c r="L3" s="43"/>
      <c r="M3" s="43"/>
    </row>
    <row r="4" spans="1:13" x14ac:dyDescent="0.3">
      <c r="L4" s="44" t="s">
        <v>82</v>
      </c>
      <c r="M4" s="44"/>
    </row>
    <row r="6" spans="1:13" x14ac:dyDescent="0.3">
      <c r="E6" s="6"/>
      <c r="F6" s="6"/>
      <c r="G6" s="6"/>
      <c r="H6" s="6"/>
      <c r="I6" s="28"/>
      <c r="J6" s="28"/>
      <c r="K6" s="28"/>
      <c r="L6" s="28" t="s">
        <v>10</v>
      </c>
      <c r="M6" s="28"/>
    </row>
    <row r="7" spans="1:13" ht="54.75" customHeight="1" x14ac:dyDescent="0.3">
      <c r="A7" s="32" t="s">
        <v>75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9" spans="1:13" ht="38.25" customHeight="1" x14ac:dyDescent="0.3">
      <c r="A9" s="22" t="s">
        <v>0</v>
      </c>
      <c r="B9" s="22" t="s">
        <v>34</v>
      </c>
      <c r="C9" s="22" t="s">
        <v>17</v>
      </c>
      <c r="D9" s="22" t="s">
        <v>1</v>
      </c>
      <c r="E9" s="18" t="s">
        <v>2</v>
      </c>
      <c r="F9" s="18"/>
      <c r="G9" s="18"/>
      <c r="H9" s="18"/>
      <c r="I9" s="18"/>
      <c r="J9" s="18"/>
      <c r="K9" s="18"/>
      <c r="L9" s="18"/>
      <c r="M9" s="18"/>
    </row>
    <row r="10" spans="1:13" x14ac:dyDescent="0.3">
      <c r="A10" s="23"/>
      <c r="B10" s="23"/>
      <c r="C10" s="23"/>
      <c r="D10" s="23"/>
      <c r="E10" s="18" t="s">
        <v>3</v>
      </c>
      <c r="F10" s="18" t="s">
        <v>4</v>
      </c>
      <c r="G10" s="18"/>
      <c r="H10" s="18"/>
      <c r="I10" s="18"/>
      <c r="J10" s="18"/>
      <c r="K10" s="18"/>
      <c r="L10" s="18"/>
      <c r="M10" s="18"/>
    </row>
    <row r="11" spans="1:13" x14ac:dyDescent="0.3">
      <c r="A11" s="24"/>
      <c r="B11" s="24"/>
      <c r="C11" s="24"/>
      <c r="D11" s="24"/>
      <c r="E11" s="18"/>
      <c r="F11" s="2">
        <v>2019</v>
      </c>
      <c r="G11" s="2">
        <v>2020</v>
      </c>
      <c r="H11" s="2">
        <v>2021</v>
      </c>
      <c r="I11" s="2">
        <v>2022</v>
      </c>
      <c r="J11" s="2">
        <v>2023</v>
      </c>
      <c r="K11" s="2">
        <v>2024</v>
      </c>
      <c r="L11" s="2">
        <v>2025</v>
      </c>
      <c r="M11" s="2" t="s">
        <v>35</v>
      </c>
    </row>
    <row r="12" spans="1:13" x14ac:dyDescent="0.3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6</v>
      </c>
      <c r="J12" s="2">
        <v>7</v>
      </c>
      <c r="K12" s="2">
        <v>8</v>
      </c>
      <c r="L12" s="2">
        <v>6</v>
      </c>
      <c r="M12" s="2">
        <v>7</v>
      </c>
    </row>
    <row r="13" spans="1:13" x14ac:dyDescent="0.3">
      <c r="A13" s="25" t="s">
        <v>38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1:13" ht="23.25" customHeight="1" x14ac:dyDescent="0.3">
      <c r="A14" s="36" t="s">
        <v>50</v>
      </c>
      <c r="B14" s="19" t="s">
        <v>68</v>
      </c>
      <c r="C14" s="22" t="s">
        <v>59</v>
      </c>
      <c r="D14" s="3" t="s">
        <v>3</v>
      </c>
      <c r="E14" s="4">
        <f>E15+E16+E17+E18</f>
        <v>2542483939.5799999</v>
      </c>
      <c r="F14" s="4">
        <f t="shared" ref="F14:M14" si="0">F15+F16+F17+F18</f>
        <v>590919778.83000004</v>
      </c>
      <c r="G14" s="4">
        <f t="shared" si="0"/>
        <v>582803478.25</v>
      </c>
      <c r="H14" s="4">
        <f t="shared" si="0"/>
        <v>582803478.25</v>
      </c>
      <c r="I14" s="4">
        <f t="shared" si="0"/>
        <v>87328578.25</v>
      </c>
      <c r="J14" s="4">
        <f t="shared" si="0"/>
        <v>87328578.25</v>
      </c>
      <c r="K14" s="4">
        <f t="shared" si="0"/>
        <v>87328578.25</v>
      </c>
      <c r="L14" s="4">
        <f t="shared" si="0"/>
        <v>87328578.25</v>
      </c>
      <c r="M14" s="4">
        <f t="shared" si="0"/>
        <v>436642891.25</v>
      </c>
    </row>
    <row r="15" spans="1:13" ht="21.75" customHeight="1" x14ac:dyDescent="0.3">
      <c r="A15" s="37"/>
      <c r="B15" s="20"/>
      <c r="C15" s="23"/>
      <c r="D15" s="3" t="s">
        <v>6</v>
      </c>
      <c r="E15" s="4">
        <f>SUM(F15:M15)</f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26.4" x14ac:dyDescent="0.3">
      <c r="A16" s="37"/>
      <c r="B16" s="20"/>
      <c r="C16" s="23"/>
      <c r="D16" s="3" t="s">
        <v>7</v>
      </c>
      <c r="E16" s="4">
        <f>SUM(F16:M16)</f>
        <v>1482693700</v>
      </c>
      <c r="F16" s="4">
        <v>491743900</v>
      </c>
      <c r="G16" s="4">
        <v>495474900</v>
      </c>
      <c r="H16" s="4">
        <v>495474900</v>
      </c>
      <c r="I16" s="4">
        <v>0</v>
      </c>
      <c r="J16" s="4">
        <v>0</v>
      </c>
      <c r="K16" s="4">
        <v>0</v>
      </c>
      <c r="L16" s="4">
        <v>0</v>
      </c>
      <c r="M16" s="4">
        <f>L16*5</f>
        <v>0</v>
      </c>
    </row>
    <row r="17" spans="1:13" ht="19.5" customHeight="1" x14ac:dyDescent="0.3">
      <c r="A17" s="37"/>
      <c r="B17" s="20"/>
      <c r="C17" s="23"/>
      <c r="D17" s="3" t="s">
        <v>8</v>
      </c>
      <c r="E17" s="4">
        <f>SUM(F17:M17)</f>
        <v>1059790239.5799999</v>
      </c>
      <c r="F17" s="4">
        <v>99175878.829999998</v>
      </c>
      <c r="G17" s="4">
        <v>87328578.25</v>
      </c>
      <c r="H17" s="4">
        <v>87328578.25</v>
      </c>
      <c r="I17" s="4">
        <v>87328578.25</v>
      </c>
      <c r="J17" s="4">
        <v>87328578.25</v>
      </c>
      <c r="K17" s="4">
        <v>87328578.25</v>
      </c>
      <c r="L17" s="4">
        <v>87328578.25</v>
      </c>
      <c r="M17" s="4">
        <f>L17*5</f>
        <v>436642891.25</v>
      </c>
    </row>
    <row r="18" spans="1:13" ht="30" customHeight="1" x14ac:dyDescent="0.3">
      <c r="A18" s="38"/>
      <c r="B18" s="21"/>
      <c r="C18" s="24"/>
      <c r="D18" s="3" t="s">
        <v>9</v>
      </c>
      <c r="E18" s="4">
        <f>SUM(F18:M18)</f>
        <v>0</v>
      </c>
      <c r="F18" s="4"/>
      <c r="G18" s="4"/>
      <c r="H18" s="4"/>
      <c r="I18" s="4"/>
      <c r="J18" s="4"/>
      <c r="K18" s="4"/>
      <c r="L18" s="4"/>
      <c r="M18" s="4"/>
    </row>
    <row r="19" spans="1:13" ht="15" customHeight="1" x14ac:dyDescent="0.3">
      <c r="A19" s="25" t="s">
        <v>39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</row>
    <row r="20" spans="1:13" ht="22.5" customHeight="1" x14ac:dyDescent="0.3">
      <c r="A20" s="22" t="s">
        <v>51</v>
      </c>
      <c r="B20" s="19" t="s">
        <v>48</v>
      </c>
      <c r="C20" s="22" t="s">
        <v>59</v>
      </c>
      <c r="D20" s="3" t="s">
        <v>3</v>
      </c>
      <c r="E20" s="4">
        <f>E21+E22+E23+E24</f>
        <v>375000</v>
      </c>
      <c r="F20" s="4">
        <f t="shared" ref="F20:M20" si="1">F21+F22+F23+F24</f>
        <v>125000</v>
      </c>
      <c r="G20" s="4">
        <f t="shared" si="1"/>
        <v>125000</v>
      </c>
      <c r="H20" s="4">
        <f t="shared" si="1"/>
        <v>125000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 t="shared" si="1"/>
        <v>0</v>
      </c>
      <c r="M20" s="4">
        <f t="shared" si="1"/>
        <v>0</v>
      </c>
    </row>
    <row r="21" spans="1:13" x14ac:dyDescent="0.3">
      <c r="A21" s="23"/>
      <c r="B21" s="20"/>
      <c r="C21" s="23"/>
      <c r="D21" s="3" t="s">
        <v>6</v>
      </c>
      <c r="E21" s="4">
        <v>0</v>
      </c>
      <c r="F21" s="4"/>
      <c r="G21" s="4"/>
      <c r="H21" s="4"/>
      <c r="I21" s="4"/>
      <c r="J21" s="4"/>
      <c r="K21" s="4"/>
      <c r="L21" s="4"/>
      <c r="M21" s="4"/>
    </row>
    <row r="22" spans="1:13" ht="26.4" x14ac:dyDescent="0.3">
      <c r="A22" s="23"/>
      <c r="B22" s="20"/>
      <c r="C22" s="23"/>
      <c r="D22" s="3" t="s">
        <v>7</v>
      </c>
      <c r="E22" s="4">
        <v>0</v>
      </c>
      <c r="F22" s="4"/>
      <c r="G22" s="4"/>
      <c r="H22" s="4"/>
      <c r="I22" s="4"/>
      <c r="J22" s="4"/>
      <c r="K22" s="4"/>
      <c r="L22" s="4"/>
      <c r="M22" s="4"/>
    </row>
    <row r="23" spans="1:13" x14ac:dyDescent="0.3">
      <c r="A23" s="23"/>
      <c r="B23" s="20"/>
      <c r="C23" s="23"/>
      <c r="D23" s="3" t="s">
        <v>8</v>
      </c>
      <c r="E23" s="4">
        <f>SUM(F23:H23)</f>
        <v>375000</v>
      </c>
      <c r="F23" s="4">
        <v>125000</v>
      </c>
      <c r="G23" s="4">
        <v>125000</v>
      </c>
      <c r="H23" s="4">
        <v>125000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ht="33.75" customHeight="1" x14ac:dyDescent="0.3">
      <c r="A24" s="24"/>
      <c r="B24" s="21"/>
      <c r="C24" s="24"/>
      <c r="D24" s="3" t="s">
        <v>9</v>
      </c>
      <c r="E24" s="4">
        <v>0</v>
      </c>
      <c r="F24" s="4"/>
      <c r="G24" s="4"/>
      <c r="H24" s="4"/>
      <c r="I24" s="4"/>
      <c r="J24" s="4"/>
      <c r="K24" s="4"/>
      <c r="L24" s="4"/>
      <c r="M24" s="4"/>
    </row>
    <row r="25" spans="1:13" ht="15.75" customHeight="1" x14ac:dyDescent="0.3">
      <c r="A25" s="25" t="s">
        <v>40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</row>
    <row r="26" spans="1:13" ht="24" customHeight="1" x14ac:dyDescent="0.3">
      <c r="A26" s="22" t="s">
        <v>52</v>
      </c>
      <c r="B26" s="19" t="s">
        <v>49</v>
      </c>
      <c r="C26" s="22" t="s">
        <v>59</v>
      </c>
      <c r="D26" s="3" t="s">
        <v>3</v>
      </c>
      <c r="E26" s="4">
        <f>E27+E28+E29+E30</f>
        <v>0</v>
      </c>
      <c r="F26" s="4">
        <f t="shared" ref="F26:M26" si="2">F27+F28+F29+F30</f>
        <v>0</v>
      </c>
      <c r="G26" s="4">
        <f t="shared" si="2"/>
        <v>0</v>
      </c>
      <c r="H26" s="4">
        <f t="shared" si="2"/>
        <v>0</v>
      </c>
      <c r="I26" s="4">
        <f t="shared" si="2"/>
        <v>0</v>
      </c>
      <c r="J26" s="4">
        <f t="shared" si="2"/>
        <v>0</v>
      </c>
      <c r="K26" s="4">
        <f t="shared" si="2"/>
        <v>0</v>
      </c>
      <c r="L26" s="4">
        <f t="shared" si="2"/>
        <v>0</v>
      </c>
      <c r="M26" s="4">
        <f t="shared" si="2"/>
        <v>0</v>
      </c>
    </row>
    <row r="27" spans="1:13" x14ac:dyDescent="0.3">
      <c r="A27" s="23"/>
      <c r="B27" s="20"/>
      <c r="C27" s="23"/>
      <c r="D27" s="3" t="s">
        <v>6</v>
      </c>
      <c r="E27" s="4">
        <v>0</v>
      </c>
      <c r="F27" s="4"/>
      <c r="G27" s="4"/>
      <c r="H27" s="4"/>
      <c r="I27" s="4"/>
      <c r="J27" s="4"/>
      <c r="K27" s="4"/>
      <c r="L27" s="4"/>
      <c r="M27" s="4"/>
    </row>
    <row r="28" spans="1:13" ht="26.4" x14ac:dyDescent="0.3">
      <c r="A28" s="23"/>
      <c r="B28" s="20"/>
      <c r="C28" s="23"/>
      <c r="D28" s="3" t="s">
        <v>7</v>
      </c>
      <c r="E28" s="4">
        <v>0</v>
      </c>
      <c r="F28" s="4"/>
      <c r="G28" s="4"/>
      <c r="H28" s="4"/>
      <c r="I28" s="4"/>
      <c r="J28" s="4"/>
      <c r="K28" s="4"/>
      <c r="L28" s="4"/>
      <c r="M28" s="4"/>
    </row>
    <row r="29" spans="1:13" ht="20.25" customHeight="1" x14ac:dyDescent="0.3">
      <c r="A29" s="23"/>
      <c r="B29" s="20"/>
      <c r="C29" s="23"/>
      <c r="D29" s="3" t="s">
        <v>8</v>
      </c>
      <c r="E29" s="4">
        <f>SUM(F29:H29)</f>
        <v>0</v>
      </c>
      <c r="F29" s="4"/>
      <c r="G29" s="4"/>
      <c r="H29" s="4"/>
      <c r="I29" s="4"/>
      <c r="J29" s="4"/>
      <c r="K29" s="4"/>
      <c r="L29" s="4"/>
      <c r="M29" s="4"/>
    </row>
    <row r="30" spans="1:13" ht="26.25" customHeight="1" x14ac:dyDescent="0.3">
      <c r="A30" s="24"/>
      <c r="B30" s="21"/>
      <c r="C30" s="24"/>
      <c r="D30" s="3" t="s">
        <v>9</v>
      </c>
      <c r="E30" s="4">
        <v>0</v>
      </c>
      <c r="F30" s="4"/>
      <c r="G30" s="4"/>
      <c r="H30" s="4"/>
      <c r="I30" s="4"/>
      <c r="J30" s="4"/>
      <c r="K30" s="4"/>
      <c r="L30" s="4"/>
      <c r="M30" s="4"/>
    </row>
    <row r="31" spans="1:13" ht="19.5" customHeight="1" x14ac:dyDescent="0.3">
      <c r="A31" s="25" t="s">
        <v>41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5.75" customHeight="1" x14ac:dyDescent="0.3">
      <c r="A32" s="22" t="s">
        <v>53</v>
      </c>
      <c r="B32" s="19" t="s">
        <v>69</v>
      </c>
      <c r="C32" s="22" t="s">
        <v>59</v>
      </c>
      <c r="D32" s="3" t="s">
        <v>3</v>
      </c>
      <c r="E32" s="4">
        <f>E33+E34+E35+E36</f>
        <v>0</v>
      </c>
      <c r="F32" s="4">
        <f t="shared" ref="F32:M32" si="3">F33+F34+F35+F36</f>
        <v>0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</row>
    <row r="33" spans="1:13" x14ac:dyDescent="0.3">
      <c r="A33" s="23"/>
      <c r="B33" s="20"/>
      <c r="C33" s="23"/>
      <c r="D33" s="3" t="s">
        <v>6</v>
      </c>
      <c r="E33" s="4">
        <v>0</v>
      </c>
      <c r="F33" s="4"/>
      <c r="G33" s="4"/>
      <c r="H33" s="4"/>
      <c r="I33" s="4"/>
      <c r="J33" s="4"/>
      <c r="K33" s="4"/>
      <c r="L33" s="4"/>
      <c r="M33" s="4"/>
    </row>
    <row r="34" spans="1:13" ht="26.4" x14ac:dyDescent="0.3">
      <c r="A34" s="23"/>
      <c r="B34" s="20"/>
      <c r="C34" s="23"/>
      <c r="D34" s="3" t="s">
        <v>7</v>
      </c>
      <c r="E34" s="4">
        <v>0</v>
      </c>
      <c r="F34" s="4"/>
      <c r="G34" s="4"/>
      <c r="H34" s="4"/>
      <c r="I34" s="4"/>
      <c r="J34" s="4"/>
      <c r="K34" s="4"/>
      <c r="L34" s="4"/>
      <c r="M34" s="4"/>
    </row>
    <row r="35" spans="1:13" x14ac:dyDescent="0.3">
      <c r="A35" s="23"/>
      <c r="B35" s="20"/>
      <c r="C35" s="23"/>
      <c r="D35" s="3" t="s">
        <v>8</v>
      </c>
      <c r="E35" s="4">
        <f>SUM(F35:H35)</f>
        <v>0</v>
      </c>
      <c r="F35" s="4"/>
      <c r="G35" s="4"/>
      <c r="H35" s="4"/>
      <c r="I35" s="4"/>
      <c r="J35" s="4"/>
      <c r="K35" s="4"/>
      <c r="L35" s="4"/>
      <c r="M35" s="4"/>
    </row>
    <row r="36" spans="1:13" ht="26.4" x14ac:dyDescent="0.3">
      <c r="A36" s="24"/>
      <c r="B36" s="21"/>
      <c r="C36" s="24"/>
      <c r="D36" s="3" t="s">
        <v>9</v>
      </c>
      <c r="E36" s="4">
        <v>0</v>
      </c>
      <c r="F36" s="4"/>
      <c r="G36" s="4"/>
      <c r="H36" s="4"/>
      <c r="I36" s="4"/>
      <c r="J36" s="4"/>
      <c r="K36" s="4"/>
      <c r="L36" s="4"/>
      <c r="M36" s="4"/>
    </row>
    <row r="37" spans="1:13" x14ac:dyDescent="0.3">
      <c r="A37" s="25" t="s">
        <v>42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</row>
    <row r="38" spans="1:13" ht="15.75" customHeight="1" x14ac:dyDescent="0.3">
      <c r="A38" s="22" t="s">
        <v>54</v>
      </c>
      <c r="B38" s="19" t="s">
        <v>70</v>
      </c>
      <c r="C38" s="22" t="s">
        <v>59</v>
      </c>
      <c r="D38" s="3" t="s">
        <v>3</v>
      </c>
      <c r="E38" s="4">
        <f>E39+E40+E41+E42</f>
        <v>0</v>
      </c>
      <c r="F38" s="4">
        <f t="shared" ref="F38:M38" si="4">F39+F40+F41+F42</f>
        <v>0</v>
      </c>
      <c r="G38" s="4">
        <f t="shared" si="4"/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0</v>
      </c>
    </row>
    <row r="39" spans="1:13" x14ac:dyDescent="0.3">
      <c r="A39" s="23"/>
      <c r="B39" s="20"/>
      <c r="C39" s="23"/>
      <c r="D39" s="3" t="s">
        <v>6</v>
      </c>
      <c r="E39" s="4">
        <v>0</v>
      </c>
      <c r="F39" s="4"/>
      <c r="G39" s="4"/>
      <c r="H39" s="4"/>
      <c r="I39" s="4"/>
      <c r="J39" s="4"/>
      <c r="K39" s="4"/>
      <c r="L39" s="4"/>
      <c r="M39" s="4"/>
    </row>
    <row r="40" spans="1:13" ht="26.4" x14ac:dyDescent="0.3">
      <c r="A40" s="23"/>
      <c r="B40" s="20"/>
      <c r="C40" s="23"/>
      <c r="D40" s="3" t="s">
        <v>7</v>
      </c>
      <c r="E40" s="4">
        <v>0</v>
      </c>
      <c r="F40" s="4"/>
      <c r="G40" s="4"/>
      <c r="H40" s="4"/>
      <c r="I40" s="4"/>
      <c r="J40" s="4"/>
      <c r="K40" s="4"/>
      <c r="L40" s="4"/>
      <c r="M40" s="4"/>
    </row>
    <row r="41" spans="1:13" x14ac:dyDescent="0.3">
      <c r="A41" s="23"/>
      <c r="B41" s="20"/>
      <c r="C41" s="23"/>
      <c r="D41" s="3" t="s">
        <v>8</v>
      </c>
      <c r="E41" s="4">
        <f>SUM(F41:H41)</f>
        <v>0</v>
      </c>
      <c r="F41" s="4"/>
      <c r="G41" s="4"/>
      <c r="H41" s="4"/>
      <c r="I41" s="4"/>
      <c r="J41" s="4"/>
      <c r="K41" s="4"/>
      <c r="L41" s="4"/>
      <c r="M41" s="4"/>
    </row>
    <row r="42" spans="1:13" ht="26.4" x14ac:dyDescent="0.3">
      <c r="A42" s="24"/>
      <c r="B42" s="21"/>
      <c r="C42" s="24"/>
      <c r="D42" s="3" t="s">
        <v>9</v>
      </c>
      <c r="E42" s="4">
        <v>0</v>
      </c>
      <c r="F42" s="4"/>
      <c r="G42" s="4"/>
      <c r="H42" s="4"/>
      <c r="I42" s="4"/>
      <c r="J42" s="4"/>
      <c r="K42" s="4"/>
      <c r="L42" s="4"/>
      <c r="M42" s="4"/>
    </row>
    <row r="43" spans="1:13" x14ac:dyDescent="0.3">
      <c r="A43" s="25" t="s">
        <v>43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</row>
    <row r="44" spans="1:13" x14ac:dyDescent="0.3">
      <c r="A44" s="22" t="s">
        <v>55</v>
      </c>
      <c r="B44" s="19" t="s">
        <v>71</v>
      </c>
      <c r="C44" s="22" t="s">
        <v>59</v>
      </c>
      <c r="D44" s="3" t="s">
        <v>3</v>
      </c>
      <c r="E44" s="4">
        <f>E45+E46+E47+E48</f>
        <v>0</v>
      </c>
      <c r="F44" s="4">
        <f t="shared" ref="F44:H44" si="5">F45+F46+F47+F48</f>
        <v>0</v>
      </c>
      <c r="G44" s="4">
        <f t="shared" si="5"/>
        <v>0</v>
      </c>
      <c r="H44" s="4">
        <f t="shared" si="5"/>
        <v>0</v>
      </c>
      <c r="I44" s="4">
        <f t="shared" ref="I44" si="6">I45+I46+I47+I48</f>
        <v>0</v>
      </c>
      <c r="J44" s="4">
        <f t="shared" ref="J44" si="7">J45+J46+J47+J48</f>
        <v>0</v>
      </c>
      <c r="K44" s="4">
        <f t="shared" ref="K44" si="8">K45+K46+K47+K48</f>
        <v>0</v>
      </c>
      <c r="L44" s="4">
        <f t="shared" ref="L44" si="9">L45+L46+L47+L48</f>
        <v>0</v>
      </c>
      <c r="M44" s="4">
        <f t="shared" ref="M44" si="10">M45+M46+M47+M48</f>
        <v>0</v>
      </c>
    </row>
    <row r="45" spans="1:13" x14ac:dyDescent="0.3">
      <c r="A45" s="23"/>
      <c r="B45" s="20"/>
      <c r="C45" s="23"/>
      <c r="D45" s="3" t="s">
        <v>6</v>
      </c>
      <c r="E45" s="4">
        <v>0</v>
      </c>
      <c r="F45" s="4"/>
      <c r="G45" s="4"/>
      <c r="H45" s="4"/>
      <c r="I45" s="4"/>
      <c r="J45" s="4"/>
      <c r="K45" s="4"/>
      <c r="L45" s="4"/>
      <c r="M45" s="4"/>
    </row>
    <row r="46" spans="1:13" ht="26.4" x14ac:dyDescent="0.3">
      <c r="A46" s="23"/>
      <c r="B46" s="20"/>
      <c r="C46" s="23"/>
      <c r="D46" s="3" t="s">
        <v>7</v>
      </c>
      <c r="E46" s="4">
        <v>0</v>
      </c>
      <c r="F46" s="4"/>
      <c r="G46" s="4"/>
      <c r="H46" s="4"/>
      <c r="I46" s="4"/>
      <c r="J46" s="4"/>
      <c r="K46" s="4"/>
      <c r="L46" s="4"/>
      <c r="M46" s="4"/>
    </row>
    <row r="47" spans="1:13" ht="27.75" customHeight="1" x14ac:dyDescent="0.3">
      <c r="A47" s="23"/>
      <c r="B47" s="20"/>
      <c r="C47" s="23"/>
      <c r="D47" s="3" t="s">
        <v>8</v>
      </c>
      <c r="E47" s="4">
        <f>SUM(F47:H47)</f>
        <v>0</v>
      </c>
      <c r="F47" s="4"/>
      <c r="G47" s="4"/>
      <c r="H47" s="4"/>
      <c r="I47" s="4"/>
      <c r="J47" s="4"/>
      <c r="K47" s="4"/>
      <c r="L47" s="4"/>
      <c r="M47" s="4"/>
    </row>
    <row r="48" spans="1:13" ht="33" customHeight="1" x14ac:dyDescent="0.3">
      <c r="A48" s="24"/>
      <c r="B48" s="21"/>
      <c r="C48" s="24"/>
      <c r="D48" s="3" t="s">
        <v>9</v>
      </c>
      <c r="E48" s="4">
        <v>0</v>
      </c>
      <c r="F48" s="4"/>
      <c r="G48" s="4"/>
      <c r="H48" s="4"/>
      <c r="I48" s="4"/>
      <c r="J48" s="4"/>
      <c r="K48" s="4"/>
      <c r="L48" s="4"/>
      <c r="M48" s="4"/>
    </row>
    <row r="49" spans="1:13" x14ac:dyDescent="0.3">
      <c r="A49" s="25" t="s">
        <v>44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/>
    </row>
    <row r="50" spans="1:13" x14ac:dyDescent="0.3">
      <c r="A50" s="22" t="s">
        <v>56</v>
      </c>
      <c r="B50" s="19" t="s">
        <v>72</v>
      </c>
      <c r="C50" s="22" t="s">
        <v>59</v>
      </c>
      <c r="D50" s="3" t="s">
        <v>3</v>
      </c>
      <c r="E50" s="4">
        <f>E51+E52+E53+E54</f>
        <v>0</v>
      </c>
      <c r="F50" s="4">
        <f t="shared" ref="F50:G50" si="11">F51+F52+F53+F54</f>
        <v>0</v>
      </c>
      <c r="G50" s="4">
        <f t="shared" si="11"/>
        <v>0</v>
      </c>
      <c r="H50" s="4">
        <f t="shared" ref="H50" si="12">H51+H52+H53+H54</f>
        <v>0</v>
      </c>
      <c r="I50" s="4">
        <f t="shared" ref="I50" si="13">I51+I52+I53+I54</f>
        <v>0</v>
      </c>
      <c r="J50" s="4">
        <f t="shared" ref="J50" si="14">J51+J52+J53+J54</f>
        <v>0</v>
      </c>
      <c r="K50" s="4">
        <f t="shared" ref="K50" si="15">K51+K52+K53+K54</f>
        <v>0</v>
      </c>
      <c r="L50" s="4">
        <f t="shared" ref="L50" si="16">L51+L52+L53+L54</f>
        <v>0</v>
      </c>
      <c r="M50" s="4">
        <f t="shared" ref="M50" si="17">M51+M52+M53+M54</f>
        <v>0</v>
      </c>
    </row>
    <row r="51" spans="1:13" x14ac:dyDescent="0.3">
      <c r="A51" s="23"/>
      <c r="B51" s="20"/>
      <c r="C51" s="23"/>
      <c r="D51" s="3" t="s">
        <v>6</v>
      </c>
      <c r="E51" s="4">
        <v>0</v>
      </c>
      <c r="F51" s="4"/>
      <c r="G51" s="4"/>
      <c r="H51" s="4"/>
      <c r="I51" s="4"/>
      <c r="J51" s="4"/>
      <c r="K51" s="4"/>
      <c r="L51" s="4"/>
      <c r="M51" s="4"/>
    </row>
    <row r="52" spans="1:13" ht="26.4" x14ac:dyDescent="0.3">
      <c r="A52" s="23"/>
      <c r="B52" s="20"/>
      <c r="C52" s="23"/>
      <c r="D52" s="3" t="s">
        <v>7</v>
      </c>
      <c r="E52" s="4">
        <v>0</v>
      </c>
      <c r="F52" s="4"/>
      <c r="G52" s="4"/>
      <c r="H52" s="4"/>
      <c r="I52" s="4"/>
      <c r="J52" s="4"/>
      <c r="K52" s="4"/>
      <c r="L52" s="4"/>
      <c r="M52" s="4"/>
    </row>
    <row r="53" spans="1:13" ht="27" customHeight="1" x14ac:dyDescent="0.3">
      <c r="A53" s="23"/>
      <c r="B53" s="20"/>
      <c r="C53" s="23"/>
      <c r="D53" s="3" t="s">
        <v>8</v>
      </c>
      <c r="E53" s="4">
        <f t="shared" ref="E53" si="18">SUM(F53:H53)</f>
        <v>0</v>
      </c>
      <c r="F53" s="4"/>
      <c r="G53" s="4"/>
      <c r="H53" s="4"/>
      <c r="I53" s="4"/>
      <c r="J53" s="4"/>
      <c r="K53" s="4"/>
      <c r="L53" s="4"/>
      <c r="M53" s="4"/>
    </row>
    <row r="54" spans="1:13" ht="26.4" x14ac:dyDescent="0.3">
      <c r="A54" s="24"/>
      <c r="B54" s="21"/>
      <c r="C54" s="24"/>
      <c r="D54" s="3" t="s">
        <v>9</v>
      </c>
      <c r="E54" s="4">
        <v>0</v>
      </c>
      <c r="F54" s="4"/>
      <c r="G54" s="4"/>
      <c r="H54" s="4"/>
      <c r="I54" s="4"/>
      <c r="J54" s="4"/>
      <c r="K54" s="4"/>
      <c r="L54" s="4"/>
      <c r="M54" s="4"/>
    </row>
    <row r="55" spans="1:13" x14ac:dyDescent="0.3">
      <c r="A55" s="25" t="s">
        <v>45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</row>
    <row r="56" spans="1:13" ht="15.75" customHeight="1" x14ac:dyDescent="0.3">
      <c r="A56" s="18" t="s">
        <v>57</v>
      </c>
      <c r="B56" s="19" t="s">
        <v>73</v>
      </c>
      <c r="C56" s="22" t="s">
        <v>59</v>
      </c>
      <c r="D56" s="3" t="s">
        <v>3</v>
      </c>
      <c r="E56" s="4">
        <f>E57+E58+E59+E60</f>
        <v>0</v>
      </c>
      <c r="F56" s="4">
        <f t="shared" ref="F56:M56" si="19">F57+F58+F59+F60</f>
        <v>0</v>
      </c>
      <c r="G56" s="4">
        <f t="shared" si="19"/>
        <v>0</v>
      </c>
      <c r="H56" s="4">
        <f t="shared" si="19"/>
        <v>0</v>
      </c>
      <c r="I56" s="4">
        <f t="shared" si="19"/>
        <v>0</v>
      </c>
      <c r="J56" s="4">
        <f t="shared" si="19"/>
        <v>0</v>
      </c>
      <c r="K56" s="4">
        <f t="shared" si="19"/>
        <v>0</v>
      </c>
      <c r="L56" s="4">
        <f t="shared" si="19"/>
        <v>0</v>
      </c>
      <c r="M56" s="4">
        <f t="shared" si="19"/>
        <v>0</v>
      </c>
    </row>
    <row r="57" spans="1:13" x14ac:dyDescent="0.3">
      <c r="A57" s="18"/>
      <c r="B57" s="20"/>
      <c r="C57" s="23"/>
      <c r="D57" s="3" t="s">
        <v>6</v>
      </c>
      <c r="E57" s="4">
        <v>0</v>
      </c>
      <c r="F57" s="4"/>
      <c r="G57" s="4"/>
      <c r="H57" s="4"/>
      <c r="I57" s="4"/>
      <c r="J57" s="4"/>
      <c r="K57" s="4"/>
      <c r="L57" s="4"/>
      <c r="M57" s="4"/>
    </row>
    <row r="58" spans="1:13" ht="26.4" x14ac:dyDescent="0.3">
      <c r="A58" s="18"/>
      <c r="B58" s="20"/>
      <c r="C58" s="23"/>
      <c r="D58" s="3" t="s">
        <v>7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3">
      <c r="A59" s="18"/>
      <c r="B59" s="20"/>
      <c r="C59" s="23"/>
      <c r="D59" s="3" t="s">
        <v>8</v>
      </c>
      <c r="E59" s="4">
        <f t="shared" ref="E59" si="20">SUM(F59:H59)</f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ht="26.4" x14ac:dyDescent="0.3">
      <c r="A60" s="18"/>
      <c r="B60" s="21"/>
      <c r="C60" s="24"/>
      <c r="D60" s="3" t="s">
        <v>9</v>
      </c>
      <c r="E60" s="4">
        <v>0</v>
      </c>
      <c r="F60" s="4"/>
      <c r="G60" s="4"/>
      <c r="H60" s="4"/>
      <c r="I60" s="4"/>
      <c r="J60" s="4"/>
      <c r="K60" s="4"/>
      <c r="L60" s="4"/>
      <c r="M60" s="4"/>
    </row>
    <row r="61" spans="1:13" ht="15.75" customHeight="1" x14ac:dyDescent="0.3">
      <c r="A61" s="18" t="s">
        <v>58</v>
      </c>
      <c r="B61" s="19" t="s">
        <v>74</v>
      </c>
      <c r="C61" s="22" t="s">
        <v>59</v>
      </c>
      <c r="D61" s="3" t="s">
        <v>3</v>
      </c>
      <c r="E61" s="4">
        <f>E62+E63+E64+E65</f>
        <v>2308900</v>
      </c>
      <c r="F61" s="4">
        <f t="shared" ref="F61:M61" si="21">F62+F63+F64+F65</f>
        <v>2308900</v>
      </c>
      <c r="G61" s="4">
        <f t="shared" si="21"/>
        <v>0</v>
      </c>
      <c r="H61" s="4">
        <f t="shared" si="21"/>
        <v>0</v>
      </c>
      <c r="I61" s="4">
        <f t="shared" si="21"/>
        <v>0</v>
      </c>
      <c r="J61" s="4">
        <f t="shared" si="21"/>
        <v>0</v>
      </c>
      <c r="K61" s="4">
        <f t="shared" si="21"/>
        <v>0</v>
      </c>
      <c r="L61" s="4">
        <f t="shared" si="21"/>
        <v>0</v>
      </c>
      <c r="M61" s="4">
        <f t="shared" si="21"/>
        <v>0</v>
      </c>
    </row>
    <row r="62" spans="1:13" x14ac:dyDescent="0.3">
      <c r="A62" s="18"/>
      <c r="B62" s="20"/>
      <c r="C62" s="23"/>
      <c r="D62" s="3" t="s">
        <v>6</v>
      </c>
      <c r="E62" s="4">
        <v>0</v>
      </c>
      <c r="F62" s="4"/>
      <c r="G62" s="4"/>
      <c r="H62" s="4"/>
      <c r="I62" s="4"/>
      <c r="J62" s="4"/>
      <c r="K62" s="4"/>
      <c r="L62" s="4"/>
      <c r="M62" s="4"/>
    </row>
    <row r="63" spans="1:13" ht="26.4" x14ac:dyDescent="0.3">
      <c r="A63" s="18"/>
      <c r="B63" s="20"/>
      <c r="C63" s="23"/>
      <c r="D63" s="3" t="s">
        <v>7</v>
      </c>
      <c r="E63" s="4">
        <v>0</v>
      </c>
      <c r="F63" s="4"/>
      <c r="G63" s="4"/>
      <c r="H63" s="4"/>
      <c r="I63" s="4"/>
      <c r="J63" s="4"/>
      <c r="K63" s="4"/>
      <c r="L63" s="4"/>
      <c r="M63" s="4"/>
    </row>
    <row r="64" spans="1:13" x14ac:dyDescent="0.3">
      <c r="A64" s="18"/>
      <c r="B64" s="20"/>
      <c r="C64" s="23"/>
      <c r="D64" s="3" t="s">
        <v>8</v>
      </c>
      <c r="E64" s="4">
        <f t="shared" ref="E64" si="22">SUM(F64:H64)</f>
        <v>2308900</v>
      </c>
      <c r="F64" s="4">
        <v>2308900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ht="31.5" customHeight="1" x14ac:dyDescent="0.3">
      <c r="A65" s="18"/>
      <c r="B65" s="21"/>
      <c r="C65" s="24"/>
      <c r="D65" s="3" t="s">
        <v>9</v>
      </c>
      <c r="E65" s="4">
        <v>0</v>
      </c>
      <c r="F65" s="4"/>
      <c r="G65" s="4"/>
      <c r="H65" s="4"/>
      <c r="I65" s="4"/>
      <c r="J65" s="4"/>
      <c r="K65" s="4"/>
      <c r="L65" s="4"/>
      <c r="M65" s="4"/>
    </row>
    <row r="66" spans="1:13" s="12" customFormat="1" ht="30.75" customHeight="1" x14ac:dyDescent="0.3">
      <c r="A66" s="29"/>
      <c r="B66" s="33" t="s">
        <v>11</v>
      </c>
      <c r="C66" s="29"/>
      <c r="D66" s="14" t="s">
        <v>3</v>
      </c>
      <c r="E66" s="13">
        <f>E67+E68+E69+E70</f>
        <v>2545167839.5799999</v>
      </c>
      <c r="F66" s="13">
        <f t="shared" ref="F66:H66" si="23">F67+F68+F69+F70</f>
        <v>593353678.83000004</v>
      </c>
      <c r="G66" s="13">
        <f t="shared" si="23"/>
        <v>582928478.25</v>
      </c>
      <c r="H66" s="13">
        <f t="shared" si="23"/>
        <v>582928478.25</v>
      </c>
      <c r="I66" s="13">
        <f t="shared" ref="I66" si="24">I67+I68+I69+I70</f>
        <v>87328578.25</v>
      </c>
      <c r="J66" s="13">
        <f t="shared" ref="J66" si="25">J67+J68+J69+J70</f>
        <v>87328578.25</v>
      </c>
      <c r="K66" s="13">
        <f t="shared" ref="K66" si="26">K67+K68+K69+K70</f>
        <v>87328578.25</v>
      </c>
      <c r="L66" s="13">
        <f t="shared" ref="L66" si="27">L67+L68+L69+L70</f>
        <v>87328578.25</v>
      </c>
      <c r="M66" s="13">
        <f t="shared" ref="M66" si="28">M67+M68+M69+M70</f>
        <v>436642891.25</v>
      </c>
    </row>
    <row r="67" spans="1:13" s="12" customFormat="1" x14ac:dyDescent="0.3">
      <c r="A67" s="30"/>
      <c r="B67" s="34"/>
      <c r="C67" s="30"/>
      <c r="D67" s="14" t="s">
        <v>6</v>
      </c>
      <c r="E67" s="13">
        <f t="shared" ref="E67:M67" si="29">E15+E21+E27+E33+E39+E45+E51+E57+E62</f>
        <v>0</v>
      </c>
      <c r="F67" s="13">
        <f t="shared" si="29"/>
        <v>0</v>
      </c>
      <c r="G67" s="13">
        <f t="shared" si="29"/>
        <v>0</v>
      </c>
      <c r="H67" s="13">
        <f t="shared" si="29"/>
        <v>0</v>
      </c>
      <c r="I67" s="13">
        <f t="shared" si="29"/>
        <v>0</v>
      </c>
      <c r="J67" s="13">
        <f t="shared" si="29"/>
        <v>0</v>
      </c>
      <c r="K67" s="13">
        <f t="shared" si="29"/>
        <v>0</v>
      </c>
      <c r="L67" s="13">
        <f t="shared" si="29"/>
        <v>0</v>
      </c>
      <c r="M67" s="13">
        <f t="shared" si="29"/>
        <v>0</v>
      </c>
    </row>
    <row r="68" spans="1:13" s="12" customFormat="1" ht="26.4" x14ac:dyDescent="0.3">
      <c r="A68" s="30"/>
      <c r="B68" s="34"/>
      <c r="C68" s="30"/>
      <c r="D68" s="14" t="s">
        <v>7</v>
      </c>
      <c r="E68" s="13">
        <f t="shared" ref="E68:M68" si="30">E16+E22+E28+E34+E40+E46+E52+E58+E63</f>
        <v>1482693700</v>
      </c>
      <c r="F68" s="13">
        <f t="shared" si="30"/>
        <v>491743900</v>
      </c>
      <c r="G68" s="13">
        <f t="shared" si="30"/>
        <v>495474900</v>
      </c>
      <c r="H68" s="13">
        <f t="shared" si="30"/>
        <v>495474900</v>
      </c>
      <c r="I68" s="13">
        <f t="shared" si="30"/>
        <v>0</v>
      </c>
      <c r="J68" s="13">
        <f t="shared" si="30"/>
        <v>0</v>
      </c>
      <c r="K68" s="13">
        <f t="shared" si="30"/>
        <v>0</v>
      </c>
      <c r="L68" s="13">
        <f t="shared" si="30"/>
        <v>0</v>
      </c>
      <c r="M68" s="13">
        <f t="shared" si="30"/>
        <v>0</v>
      </c>
    </row>
    <row r="69" spans="1:13" s="12" customFormat="1" ht="28.5" customHeight="1" x14ac:dyDescent="0.3">
      <c r="A69" s="30"/>
      <c r="B69" s="34"/>
      <c r="C69" s="30"/>
      <c r="D69" s="14" t="s">
        <v>8</v>
      </c>
      <c r="E69" s="13">
        <f t="shared" ref="E69:M69" si="31">E17+E23+E29+E35+E41+E47+E53+E59+E64</f>
        <v>1062474139.5799999</v>
      </c>
      <c r="F69" s="13">
        <f t="shared" si="31"/>
        <v>101609778.83</v>
      </c>
      <c r="G69" s="13">
        <f t="shared" si="31"/>
        <v>87453578.25</v>
      </c>
      <c r="H69" s="13">
        <f t="shared" si="31"/>
        <v>87453578.25</v>
      </c>
      <c r="I69" s="13">
        <f t="shared" si="31"/>
        <v>87328578.25</v>
      </c>
      <c r="J69" s="13">
        <f t="shared" si="31"/>
        <v>87328578.25</v>
      </c>
      <c r="K69" s="13">
        <f t="shared" si="31"/>
        <v>87328578.25</v>
      </c>
      <c r="L69" s="13">
        <f t="shared" si="31"/>
        <v>87328578.25</v>
      </c>
      <c r="M69" s="13">
        <f t="shared" si="31"/>
        <v>436642891.25</v>
      </c>
    </row>
    <row r="70" spans="1:13" s="12" customFormat="1" ht="26.4" x14ac:dyDescent="0.3">
      <c r="A70" s="31"/>
      <c r="B70" s="35"/>
      <c r="C70" s="31"/>
      <c r="D70" s="14" t="s">
        <v>9</v>
      </c>
      <c r="E70" s="13">
        <f t="shared" ref="E70:M70" si="32">E18+E24+E30+E36+E42+E48+E54+E60+E65</f>
        <v>0</v>
      </c>
      <c r="F70" s="13">
        <f t="shared" si="32"/>
        <v>0</v>
      </c>
      <c r="G70" s="13">
        <f t="shared" si="32"/>
        <v>0</v>
      </c>
      <c r="H70" s="13">
        <f t="shared" si="32"/>
        <v>0</v>
      </c>
      <c r="I70" s="13">
        <f t="shared" si="32"/>
        <v>0</v>
      </c>
      <c r="J70" s="13">
        <f t="shared" si="32"/>
        <v>0</v>
      </c>
      <c r="K70" s="13">
        <f t="shared" si="32"/>
        <v>0</v>
      </c>
      <c r="L70" s="13">
        <f t="shared" si="32"/>
        <v>0</v>
      </c>
      <c r="M70" s="13">
        <f t="shared" si="32"/>
        <v>0</v>
      </c>
    </row>
    <row r="71" spans="1:13" ht="30.75" customHeight="1" x14ac:dyDescent="0.3">
      <c r="A71" s="22"/>
      <c r="B71" s="39" t="s">
        <v>12</v>
      </c>
      <c r="C71" s="18"/>
      <c r="D71" s="3" t="s">
        <v>3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 ht="21.75" customHeight="1" x14ac:dyDescent="0.3">
      <c r="A72" s="23"/>
      <c r="B72" s="40"/>
      <c r="C72" s="18"/>
      <c r="D72" s="3" t="s">
        <v>6</v>
      </c>
      <c r="E72" s="4">
        <f t="shared" ref="E72:M72" si="33">E45+E51</f>
        <v>0</v>
      </c>
      <c r="F72" s="4">
        <f t="shared" si="33"/>
        <v>0</v>
      </c>
      <c r="G72" s="4">
        <f t="shared" si="33"/>
        <v>0</v>
      </c>
      <c r="H72" s="4">
        <f t="shared" si="33"/>
        <v>0</v>
      </c>
      <c r="I72" s="4">
        <f t="shared" si="33"/>
        <v>0</v>
      </c>
      <c r="J72" s="4">
        <f t="shared" si="33"/>
        <v>0</v>
      </c>
      <c r="K72" s="4">
        <f t="shared" si="33"/>
        <v>0</v>
      </c>
      <c r="L72" s="4">
        <f t="shared" si="33"/>
        <v>0</v>
      </c>
      <c r="M72" s="4">
        <f t="shared" si="33"/>
        <v>0</v>
      </c>
    </row>
    <row r="73" spans="1:13" ht="30" customHeight="1" x14ac:dyDescent="0.3">
      <c r="A73" s="23"/>
      <c r="B73" s="40"/>
      <c r="C73" s="18"/>
      <c r="D73" s="3" t="s">
        <v>7</v>
      </c>
      <c r="E73" s="4">
        <f t="shared" ref="E73:M73" si="34">E46+E52</f>
        <v>0</v>
      </c>
      <c r="F73" s="4">
        <f t="shared" si="34"/>
        <v>0</v>
      </c>
      <c r="G73" s="4">
        <f t="shared" si="34"/>
        <v>0</v>
      </c>
      <c r="H73" s="4">
        <f t="shared" si="34"/>
        <v>0</v>
      </c>
      <c r="I73" s="4">
        <f t="shared" si="34"/>
        <v>0</v>
      </c>
      <c r="J73" s="4">
        <f t="shared" si="34"/>
        <v>0</v>
      </c>
      <c r="K73" s="4">
        <f t="shared" si="34"/>
        <v>0</v>
      </c>
      <c r="L73" s="4">
        <f t="shared" si="34"/>
        <v>0</v>
      </c>
      <c r="M73" s="4">
        <f t="shared" si="34"/>
        <v>0</v>
      </c>
    </row>
    <row r="74" spans="1:13" ht="28.5" customHeight="1" x14ac:dyDescent="0.3">
      <c r="A74" s="23"/>
      <c r="B74" s="40"/>
      <c r="C74" s="18"/>
      <c r="D74" s="3" t="s">
        <v>8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</row>
    <row r="75" spans="1:13" ht="26.4" x14ac:dyDescent="0.3">
      <c r="A75" s="24"/>
      <c r="B75" s="41"/>
      <c r="C75" s="18"/>
      <c r="D75" s="3" t="s">
        <v>9</v>
      </c>
      <c r="E75" s="4">
        <f t="shared" ref="E75:M75" si="35">E48+E54</f>
        <v>0</v>
      </c>
      <c r="F75" s="4">
        <f t="shared" si="35"/>
        <v>0</v>
      </c>
      <c r="G75" s="4">
        <f t="shared" si="35"/>
        <v>0</v>
      </c>
      <c r="H75" s="4">
        <f t="shared" si="35"/>
        <v>0</v>
      </c>
      <c r="I75" s="4">
        <f t="shared" si="35"/>
        <v>0</v>
      </c>
      <c r="J75" s="4">
        <f t="shared" si="35"/>
        <v>0</v>
      </c>
      <c r="K75" s="4">
        <f t="shared" si="35"/>
        <v>0</v>
      </c>
      <c r="L75" s="4">
        <f t="shared" si="35"/>
        <v>0</v>
      </c>
      <c r="M75" s="4">
        <f t="shared" si="35"/>
        <v>0</v>
      </c>
    </row>
    <row r="76" spans="1:13" x14ac:dyDescent="0.3">
      <c r="A76" s="7"/>
      <c r="B76" s="8" t="s">
        <v>13</v>
      </c>
      <c r="C76" s="2"/>
      <c r="D76" s="3"/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1:13" ht="30.75" customHeight="1" x14ac:dyDescent="0.3">
      <c r="A77" s="22"/>
      <c r="B77" s="39" t="s">
        <v>14</v>
      </c>
      <c r="C77" s="18"/>
      <c r="D77" s="3" t="s">
        <v>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</row>
    <row r="78" spans="1:13" ht="21.75" customHeight="1" x14ac:dyDescent="0.3">
      <c r="A78" s="23"/>
      <c r="B78" s="40"/>
      <c r="C78" s="18"/>
      <c r="D78" s="3" t="s">
        <v>6</v>
      </c>
      <c r="E78" s="4">
        <f t="shared" ref="E78:M78" si="36">E51+E67</f>
        <v>0</v>
      </c>
      <c r="F78" s="4">
        <f t="shared" si="36"/>
        <v>0</v>
      </c>
      <c r="G78" s="4">
        <f t="shared" si="36"/>
        <v>0</v>
      </c>
      <c r="H78" s="4">
        <f t="shared" si="36"/>
        <v>0</v>
      </c>
      <c r="I78" s="4">
        <f t="shared" si="36"/>
        <v>0</v>
      </c>
      <c r="J78" s="4">
        <f t="shared" si="36"/>
        <v>0</v>
      </c>
      <c r="K78" s="4">
        <f t="shared" si="36"/>
        <v>0</v>
      </c>
      <c r="L78" s="4">
        <f t="shared" si="36"/>
        <v>0</v>
      </c>
      <c r="M78" s="4">
        <f t="shared" si="36"/>
        <v>0</v>
      </c>
    </row>
    <row r="79" spans="1:13" ht="30" customHeight="1" x14ac:dyDescent="0.3">
      <c r="A79" s="23"/>
      <c r="B79" s="40"/>
      <c r="C79" s="18"/>
      <c r="D79" s="3" t="s">
        <v>7</v>
      </c>
      <c r="E79" s="4">
        <v>0</v>
      </c>
      <c r="F79" s="4">
        <v>0</v>
      </c>
      <c r="G79" s="4">
        <v>0</v>
      </c>
      <c r="H79" s="4">
        <v>0</v>
      </c>
      <c r="I79" s="4">
        <f>I52+I68</f>
        <v>0</v>
      </c>
      <c r="J79" s="4">
        <f>J52+J68</f>
        <v>0</v>
      </c>
      <c r="K79" s="4">
        <f>K52+K68</f>
        <v>0</v>
      </c>
      <c r="L79" s="4">
        <f>L52+L68</f>
        <v>0</v>
      </c>
      <c r="M79" s="4">
        <f>M52+M68</f>
        <v>0</v>
      </c>
    </row>
    <row r="80" spans="1:13" ht="28.5" customHeight="1" x14ac:dyDescent="0.3">
      <c r="A80" s="23"/>
      <c r="B80" s="40"/>
      <c r="C80" s="18"/>
      <c r="D80" s="3" t="s">
        <v>8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</row>
    <row r="81" spans="1:13" ht="26.4" x14ac:dyDescent="0.3">
      <c r="A81" s="24"/>
      <c r="B81" s="41"/>
      <c r="C81" s="18"/>
      <c r="D81" s="3" t="s">
        <v>9</v>
      </c>
      <c r="E81" s="4">
        <f t="shared" ref="E81:M81" si="37">E54+E70</f>
        <v>0</v>
      </c>
      <c r="F81" s="4">
        <f t="shared" si="37"/>
        <v>0</v>
      </c>
      <c r="G81" s="4">
        <f t="shared" si="37"/>
        <v>0</v>
      </c>
      <c r="H81" s="4">
        <f t="shared" si="37"/>
        <v>0</v>
      </c>
      <c r="I81" s="4">
        <f t="shared" si="37"/>
        <v>0</v>
      </c>
      <c r="J81" s="4">
        <f t="shared" si="37"/>
        <v>0</v>
      </c>
      <c r="K81" s="4">
        <f t="shared" si="37"/>
        <v>0</v>
      </c>
      <c r="L81" s="4">
        <f t="shared" si="37"/>
        <v>0</v>
      </c>
      <c r="M81" s="4">
        <f t="shared" si="37"/>
        <v>0</v>
      </c>
    </row>
    <row r="82" spans="1:13" ht="30.75" customHeight="1" x14ac:dyDescent="0.3">
      <c r="A82" s="22"/>
      <c r="B82" s="39" t="s">
        <v>15</v>
      </c>
      <c r="C82" s="18"/>
      <c r="D82" s="3" t="s">
        <v>3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</row>
    <row r="83" spans="1:13" ht="21.75" customHeight="1" x14ac:dyDescent="0.3">
      <c r="A83" s="23"/>
      <c r="B83" s="40"/>
      <c r="C83" s="18"/>
      <c r="D83" s="3" t="s">
        <v>6</v>
      </c>
      <c r="E83" s="4">
        <f>E67+E72</f>
        <v>0</v>
      </c>
      <c r="F83" s="4">
        <f t="shared" ref="F83:M83" si="38">F67+F72</f>
        <v>0</v>
      </c>
      <c r="G83" s="4">
        <f t="shared" si="38"/>
        <v>0</v>
      </c>
      <c r="H83" s="4">
        <f t="shared" si="38"/>
        <v>0</v>
      </c>
      <c r="I83" s="4">
        <f t="shared" si="38"/>
        <v>0</v>
      </c>
      <c r="J83" s="4">
        <f t="shared" si="38"/>
        <v>0</v>
      </c>
      <c r="K83" s="4">
        <f t="shared" si="38"/>
        <v>0</v>
      </c>
      <c r="L83" s="4">
        <f t="shared" si="38"/>
        <v>0</v>
      </c>
      <c r="M83" s="4">
        <f t="shared" si="38"/>
        <v>0</v>
      </c>
    </row>
    <row r="84" spans="1:13" ht="30" customHeight="1" x14ac:dyDescent="0.3">
      <c r="A84" s="23"/>
      <c r="B84" s="40"/>
      <c r="C84" s="18"/>
      <c r="D84" s="3" t="s">
        <v>7</v>
      </c>
      <c r="E84" s="4">
        <v>0</v>
      </c>
      <c r="F84" s="4">
        <v>0</v>
      </c>
      <c r="G84" s="4">
        <v>0</v>
      </c>
      <c r="H84" s="4">
        <v>0</v>
      </c>
      <c r="I84" s="4">
        <f t="shared" ref="I84:M84" si="39">I68+I73</f>
        <v>0</v>
      </c>
      <c r="J84" s="4">
        <f t="shared" si="39"/>
        <v>0</v>
      </c>
      <c r="K84" s="4">
        <f t="shared" si="39"/>
        <v>0</v>
      </c>
      <c r="L84" s="4">
        <f t="shared" si="39"/>
        <v>0</v>
      </c>
      <c r="M84" s="4">
        <f t="shared" si="39"/>
        <v>0</v>
      </c>
    </row>
    <row r="85" spans="1:13" ht="28.5" customHeight="1" x14ac:dyDescent="0.3">
      <c r="A85" s="23"/>
      <c r="B85" s="40"/>
      <c r="C85" s="18"/>
      <c r="D85" s="3" t="s">
        <v>8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</row>
    <row r="86" spans="1:13" ht="26.4" x14ac:dyDescent="0.3">
      <c r="A86" s="24"/>
      <c r="B86" s="41"/>
      <c r="C86" s="18"/>
      <c r="D86" s="3" t="s">
        <v>9</v>
      </c>
      <c r="E86" s="4">
        <f>E70+E75</f>
        <v>0</v>
      </c>
      <c r="F86" s="4">
        <f t="shared" ref="F86:M86" si="40">F70+F75</f>
        <v>0</v>
      </c>
      <c r="G86" s="4">
        <f t="shared" si="40"/>
        <v>0</v>
      </c>
      <c r="H86" s="4">
        <f t="shared" si="40"/>
        <v>0</v>
      </c>
      <c r="I86" s="4">
        <f t="shared" si="40"/>
        <v>0</v>
      </c>
      <c r="J86" s="4">
        <f t="shared" si="40"/>
        <v>0</v>
      </c>
      <c r="K86" s="4">
        <f t="shared" si="40"/>
        <v>0</v>
      </c>
      <c r="L86" s="4">
        <f t="shared" si="40"/>
        <v>0</v>
      </c>
      <c r="M86" s="4">
        <f t="shared" si="40"/>
        <v>0</v>
      </c>
    </row>
    <row r="87" spans="1:13" ht="30.75" customHeight="1" x14ac:dyDescent="0.3">
      <c r="A87" s="22"/>
      <c r="B87" s="39" t="s">
        <v>16</v>
      </c>
      <c r="C87" s="18"/>
      <c r="D87" s="3" t="s">
        <v>3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</row>
    <row r="88" spans="1:13" ht="21.75" customHeight="1" x14ac:dyDescent="0.3">
      <c r="A88" s="23"/>
      <c r="B88" s="40"/>
      <c r="C88" s="18"/>
      <c r="D88" s="3" t="s">
        <v>6</v>
      </c>
      <c r="E88" s="4">
        <f>E72+E77</f>
        <v>0</v>
      </c>
      <c r="F88" s="4">
        <f t="shared" ref="F88:M88" si="41">F72+F77</f>
        <v>0</v>
      </c>
      <c r="G88" s="4">
        <f t="shared" si="41"/>
        <v>0</v>
      </c>
      <c r="H88" s="4">
        <f t="shared" si="41"/>
        <v>0</v>
      </c>
      <c r="I88" s="4">
        <f t="shared" si="41"/>
        <v>0</v>
      </c>
      <c r="J88" s="4">
        <f t="shared" si="41"/>
        <v>0</v>
      </c>
      <c r="K88" s="4">
        <f t="shared" si="41"/>
        <v>0</v>
      </c>
      <c r="L88" s="4">
        <f t="shared" si="41"/>
        <v>0</v>
      </c>
      <c r="M88" s="4">
        <f t="shared" si="41"/>
        <v>0</v>
      </c>
    </row>
    <row r="89" spans="1:13" ht="30" customHeight="1" x14ac:dyDescent="0.3">
      <c r="A89" s="23"/>
      <c r="B89" s="40"/>
      <c r="C89" s="18"/>
      <c r="D89" s="3" t="s">
        <v>7</v>
      </c>
      <c r="E89" s="4">
        <f>E73+E78</f>
        <v>0</v>
      </c>
      <c r="F89" s="4">
        <f t="shared" ref="F89:M89" si="42">F73+F78</f>
        <v>0</v>
      </c>
      <c r="G89" s="4">
        <f t="shared" si="42"/>
        <v>0</v>
      </c>
      <c r="H89" s="4">
        <f t="shared" si="42"/>
        <v>0</v>
      </c>
      <c r="I89" s="4">
        <f t="shared" si="42"/>
        <v>0</v>
      </c>
      <c r="J89" s="4">
        <f t="shared" si="42"/>
        <v>0</v>
      </c>
      <c r="K89" s="4">
        <f t="shared" si="42"/>
        <v>0</v>
      </c>
      <c r="L89" s="4">
        <f t="shared" si="42"/>
        <v>0</v>
      </c>
      <c r="M89" s="4">
        <f t="shared" si="42"/>
        <v>0</v>
      </c>
    </row>
    <row r="90" spans="1:13" ht="28.5" customHeight="1" x14ac:dyDescent="0.3">
      <c r="A90" s="23"/>
      <c r="B90" s="40"/>
      <c r="C90" s="18"/>
      <c r="D90" s="3" t="s">
        <v>8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</row>
    <row r="91" spans="1:13" ht="26.4" x14ac:dyDescent="0.3">
      <c r="A91" s="24"/>
      <c r="B91" s="41"/>
      <c r="C91" s="18"/>
      <c r="D91" s="3" t="s">
        <v>9</v>
      </c>
      <c r="E91" s="4">
        <f>E75+E80</f>
        <v>0</v>
      </c>
      <c r="F91" s="4">
        <f t="shared" ref="F91:M91" si="43">F75+F80</f>
        <v>0</v>
      </c>
      <c r="G91" s="4">
        <f t="shared" si="43"/>
        <v>0</v>
      </c>
      <c r="H91" s="4">
        <f t="shared" si="43"/>
        <v>0</v>
      </c>
      <c r="I91" s="4">
        <f t="shared" si="43"/>
        <v>0</v>
      </c>
      <c r="J91" s="4">
        <f t="shared" si="43"/>
        <v>0</v>
      </c>
      <c r="K91" s="4">
        <f t="shared" si="43"/>
        <v>0</v>
      </c>
      <c r="L91" s="4">
        <f t="shared" si="43"/>
        <v>0</v>
      </c>
      <c r="M91" s="4">
        <f t="shared" si="43"/>
        <v>0</v>
      </c>
    </row>
    <row r="92" spans="1:13" ht="30.75" customHeight="1" x14ac:dyDescent="0.3">
      <c r="A92" s="22"/>
      <c r="B92" s="39" t="s">
        <v>5</v>
      </c>
      <c r="C92" s="18"/>
      <c r="D92" s="3" t="s">
        <v>3</v>
      </c>
      <c r="E92" s="4">
        <f>E98</f>
        <v>2545167839.5799999</v>
      </c>
      <c r="F92" s="4">
        <f t="shared" ref="F92:M92" si="44">F98</f>
        <v>593353678.83000004</v>
      </c>
      <c r="G92" s="4">
        <f t="shared" si="44"/>
        <v>582928478.25</v>
      </c>
      <c r="H92" s="4">
        <f t="shared" si="44"/>
        <v>582928478.25</v>
      </c>
      <c r="I92" s="4">
        <f t="shared" si="44"/>
        <v>87328578.25</v>
      </c>
      <c r="J92" s="4">
        <f t="shared" si="44"/>
        <v>87328578.25</v>
      </c>
      <c r="K92" s="4">
        <f t="shared" si="44"/>
        <v>87328578.25</v>
      </c>
      <c r="L92" s="4">
        <f t="shared" si="44"/>
        <v>87328578.25</v>
      </c>
      <c r="M92" s="4">
        <f t="shared" si="44"/>
        <v>436642891.25</v>
      </c>
    </row>
    <row r="93" spans="1:13" ht="21.75" customHeight="1" x14ac:dyDescent="0.3">
      <c r="A93" s="23"/>
      <c r="B93" s="40"/>
      <c r="C93" s="18"/>
      <c r="D93" s="3" t="s">
        <v>6</v>
      </c>
      <c r="E93" s="4">
        <f t="shared" ref="E93:M93" si="45">E77+E82</f>
        <v>0</v>
      </c>
      <c r="F93" s="4">
        <f t="shared" si="45"/>
        <v>0</v>
      </c>
      <c r="G93" s="4">
        <f t="shared" si="45"/>
        <v>0</v>
      </c>
      <c r="H93" s="4">
        <f t="shared" si="45"/>
        <v>0</v>
      </c>
      <c r="I93" s="4">
        <f t="shared" si="45"/>
        <v>0</v>
      </c>
      <c r="J93" s="4">
        <f t="shared" si="45"/>
        <v>0</v>
      </c>
      <c r="K93" s="4">
        <f t="shared" si="45"/>
        <v>0</v>
      </c>
      <c r="L93" s="4">
        <f t="shared" si="45"/>
        <v>0</v>
      </c>
      <c r="M93" s="4">
        <f t="shared" si="45"/>
        <v>0</v>
      </c>
    </row>
    <row r="94" spans="1:13" ht="30" customHeight="1" x14ac:dyDescent="0.3">
      <c r="A94" s="23"/>
      <c r="B94" s="40"/>
      <c r="C94" s="18"/>
      <c r="D94" s="3" t="s">
        <v>7</v>
      </c>
      <c r="E94" s="4">
        <f>E100</f>
        <v>1482693700</v>
      </c>
      <c r="F94" s="4">
        <f t="shared" ref="F94:M94" si="46">F100</f>
        <v>491743900</v>
      </c>
      <c r="G94" s="4">
        <f t="shared" si="46"/>
        <v>495474900</v>
      </c>
      <c r="H94" s="4">
        <f t="shared" si="46"/>
        <v>495474900</v>
      </c>
      <c r="I94" s="4">
        <f t="shared" si="46"/>
        <v>0</v>
      </c>
      <c r="J94" s="4">
        <f t="shared" si="46"/>
        <v>0</v>
      </c>
      <c r="K94" s="4">
        <f t="shared" si="46"/>
        <v>0</v>
      </c>
      <c r="L94" s="4">
        <f t="shared" si="46"/>
        <v>0</v>
      </c>
      <c r="M94" s="4">
        <f t="shared" si="46"/>
        <v>0</v>
      </c>
    </row>
    <row r="95" spans="1:13" ht="28.5" customHeight="1" x14ac:dyDescent="0.3">
      <c r="A95" s="23"/>
      <c r="B95" s="40"/>
      <c r="C95" s="18"/>
      <c r="D95" s="3" t="s">
        <v>8</v>
      </c>
      <c r="E95" s="4">
        <f>E101</f>
        <v>1062474139.5799999</v>
      </c>
      <c r="F95" s="4">
        <f t="shared" ref="F95:M95" si="47">F101</f>
        <v>101609778.83</v>
      </c>
      <c r="G95" s="4">
        <f t="shared" si="47"/>
        <v>87453578.25</v>
      </c>
      <c r="H95" s="4">
        <f t="shared" si="47"/>
        <v>87453578.25</v>
      </c>
      <c r="I95" s="4">
        <f t="shared" si="47"/>
        <v>87328578.25</v>
      </c>
      <c r="J95" s="4">
        <f t="shared" si="47"/>
        <v>87328578.25</v>
      </c>
      <c r="K95" s="4">
        <f t="shared" si="47"/>
        <v>87328578.25</v>
      </c>
      <c r="L95" s="4">
        <f t="shared" si="47"/>
        <v>87328578.25</v>
      </c>
      <c r="M95" s="4">
        <f t="shared" si="47"/>
        <v>436642891.25</v>
      </c>
    </row>
    <row r="96" spans="1:13" ht="26.4" x14ac:dyDescent="0.3">
      <c r="A96" s="24"/>
      <c r="B96" s="41"/>
      <c r="C96" s="18"/>
      <c r="D96" s="3" t="s">
        <v>9</v>
      </c>
      <c r="E96" s="4">
        <f t="shared" ref="E96:M96" si="48">E80+E85</f>
        <v>0</v>
      </c>
      <c r="F96" s="4">
        <f t="shared" si="48"/>
        <v>0</v>
      </c>
      <c r="G96" s="4">
        <f t="shared" si="48"/>
        <v>0</v>
      </c>
      <c r="H96" s="4">
        <f t="shared" si="48"/>
        <v>0</v>
      </c>
      <c r="I96" s="4">
        <f t="shared" si="48"/>
        <v>0</v>
      </c>
      <c r="J96" s="4">
        <f t="shared" si="48"/>
        <v>0</v>
      </c>
      <c r="K96" s="4">
        <f t="shared" si="48"/>
        <v>0</v>
      </c>
      <c r="L96" s="4">
        <f t="shared" si="48"/>
        <v>0</v>
      </c>
      <c r="M96" s="4">
        <f t="shared" si="48"/>
        <v>0</v>
      </c>
    </row>
    <row r="97" spans="1:13" x14ac:dyDescent="0.3">
      <c r="A97" s="7"/>
      <c r="B97" s="8" t="s">
        <v>13</v>
      </c>
      <c r="C97" s="2"/>
      <c r="D97" s="3"/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/>
      <c r="L97" s="4">
        <v>0</v>
      </c>
      <c r="M97" s="4">
        <v>0</v>
      </c>
    </row>
    <row r="98" spans="1:13" ht="30.75" customHeight="1" x14ac:dyDescent="0.3">
      <c r="A98" s="22"/>
      <c r="B98" s="39" t="s">
        <v>46</v>
      </c>
      <c r="C98" s="18"/>
      <c r="D98" s="3" t="s">
        <v>3</v>
      </c>
      <c r="E98" s="4">
        <f>E99+E100+E101+E102</f>
        <v>2545167839.5799999</v>
      </c>
      <c r="F98" s="4">
        <f t="shared" ref="F98:M98" si="49">F66</f>
        <v>593353678.83000004</v>
      </c>
      <c r="G98" s="4">
        <f t="shared" si="49"/>
        <v>582928478.25</v>
      </c>
      <c r="H98" s="4">
        <f t="shared" si="49"/>
        <v>582928478.25</v>
      </c>
      <c r="I98" s="4">
        <f t="shared" si="49"/>
        <v>87328578.25</v>
      </c>
      <c r="J98" s="4">
        <f t="shared" si="49"/>
        <v>87328578.25</v>
      </c>
      <c r="K98" s="4">
        <f t="shared" si="49"/>
        <v>87328578.25</v>
      </c>
      <c r="L98" s="4">
        <f t="shared" si="49"/>
        <v>87328578.25</v>
      </c>
      <c r="M98" s="4">
        <f t="shared" si="49"/>
        <v>436642891.25</v>
      </c>
    </row>
    <row r="99" spans="1:13" ht="21.75" customHeight="1" x14ac:dyDescent="0.3">
      <c r="A99" s="23"/>
      <c r="B99" s="40"/>
      <c r="C99" s="18"/>
      <c r="D99" s="3" t="s">
        <v>6</v>
      </c>
      <c r="E99" s="4">
        <f>SUM(F99:M99)</f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</row>
    <row r="100" spans="1:13" ht="30" customHeight="1" x14ac:dyDescent="0.3">
      <c r="A100" s="23"/>
      <c r="B100" s="40"/>
      <c r="C100" s="18"/>
      <c r="D100" s="3" t="s">
        <v>7</v>
      </c>
      <c r="E100" s="4">
        <f>SUM(F100:M100)</f>
        <v>1482693700</v>
      </c>
      <c r="F100" s="4">
        <f t="shared" ref="F100:M101" si="50">F68</f>
        <v>491743900</v>
      </c>
      <c r="G100" s="4">
        <f t="shared" si="50"/>
        <v>495474900</v>
      </c>
      <c r="H100" s="4">
        <f t="shared" si="50"/>
        <v>495474900</v>
      </c>
      <c r="I100" s="4">
        <f t="shared" si="50"/>
        <v>0</v>
      </c>
      <c r="J100" s="4">
        <f t="shared" si="50"/>
        <v>0</v>
      </c>
      <c r="K100" s="4">
        <f t="shared" si="50"/>
        <v>0</v>
      </c>
      <c r="L100" s="4">
        <f t="shared" si="50"/>
        <v>0</v>
      </c>
      <c r="M100" s="4">
        <f t="shared" si="50"/>
        <v>0</v>
      </c>
    </row>
    <row r="101" spans="1:13" ht="28.5" customHeight="1" x14ac:dyDescent="0.3">
      <c r="A101" s="23"/>
      <c r="B101" s="40"/>
      <c r="C101" s="18"/>
      <c r="D101" s="3" t="s">
        <v>8</v>
      </c>
      <c r="E101" s="4">
        <f>SUM(F101:M101)</f>
        <v>1062474139.5799999</v>
      </c>
      <c r="F101" s="4">
        <f t="shared" si="50"/>
        <v>101609778.83</v>
      </c>
      <c r="G101" s="4">
        <f t="shared" si="50"/>
        <v>87453578.25</v>
      </c>
      <c r="H101" s="4">
        <f t="shared" si="50"/>
        <v>87453578.25</v>
      </c>
      <c r="I101" s="4">
        <f t="shared" si="50"/>
        <v>87328578.25</v>
      </c>
      <c r="J101" s="4">
        <f t="shared" si="50"/>
        <v>87328578.25</v>
      </c>
      <c r="K101" s="4">
        <f t="shared" si="50"/>
        <v>87328578.25</v>
      </c>
      <c r="L101" s="4">
        <f t="shared" si="50"/>
        <v>87328578.25</v>
      </c>
      <c r="M101" s="4">
        <f t="shared" si="50"/>
        <v>436642891.25</v>
      </c>
    </row>
    <row r="102" spans="1:13" ht="26.4" x14ac:dyDescent="0.3">
      <c r="A102" s="24"/>
      <c r="B102" s="41"/>
      <c r="C102" s="18"/>
      <c r="D102" s="3" t="s">
        <v>9</v>
      </c>
      <c r="E102" s="4">
        <f t="shared" ref="E102:M102" si="51">E86+E91</f>
        <v>0</v>
      </c>
      <c r="F102" s="4">
        <f t="shared" si="51"/>
        <v>0</v>
      </c>
      <c r="G102" s="4">
        <f t="shared" si="51"/>
        <v>0</v>
      </c>
      <c r="H102" s="4">
        <f t="shared" si="51"/>
        <v>0</v>
      </c>
      <c r="I102" s="4">
        <f t="shared" si="51"/>
        <v>0</v>
      </c>
      <c r="J102" s="4">
        <f t="shared" si="51"/>
        <v>0</v>
      </c>
      <c r="K102" s="4">
        <f t="shared" si="51"/>
        <v>0</v>
      </c>
      <c r="L102" s="4">
        <f t="shared" si="51"/>
        <v>0</v>
      </c>
      <c r="M102" s="4">
        <f t="shared" si="51"/>
        <v>0</v>
      </c>
    </row>
    <row r="103" spans="1:13" ht="30.75" customHeight="1" x14ac:dyDescent="0.3">
      <c r="A103" s="22"/>
      <c r="B103" s="39" t="s">
        <v>47</v>
      </c>
      <c r="C103" s="18"/>
      <c r="D103" s="3" t="s">
        <v>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ht="21.75" customHeight="1" x14ac:dyDescent="0.3">
      <c r="A104" s="23"/>
      <c r="B104" s="40"/>
      <c r="C104" s="18"/>
      <c r="D104" s="3" t="s">
        <v>6</v>
      </c>
      <c r="E104" s="4">
        <f t="shared" ref="E104:M104" si="52">E88+E93</f>
        <v>0</v>
      </c>
      <c r="F104" s="4">
        <f t="shared" si="52"/>
        <v>0</v>
      </c>
      <c r="G104" s="4">
        <f t="shared" si="52"/>
        <v>0</v>
      </c>
      <c r="H104" s="4">
        <f t="shared" si="52"/>
        <v>0</v>
      </c>
      <c r="I104" s="4">
        <f t="shared" si="52"/>
        <v>0</v>
      </c>
      <c r="J104" s="4">
        <f t="shared" si="52"/>
        <v>0</v>
      </c>
      <c r="K104" s="4">
        <f t="shared" si="52"/>
        <v>0</v>
      </c>
      <c r="L104" s="4">
        <f t="shared" si="52"/>
        <v>0</v>
      </c>
      <c r="M104" s="4">
        <f t="shared" si="52"/>
        <v>0</v>
      </c>
    </row>
    <row r="105" spans="1:13" ht="30" customHeight="1" x14ac:dyDescent="0.3">
      <c r="A105" s="23"/>
      <c r="B105" s="40"/>
      <c r="C105" s="18"/>
      <c r="D105" s="3" t="s">
        <v>7</v>
      </c>
      <c r="E105" s="4">
        <v>0</v>
      </c>
      <c r="F105" s="4">
        <v>0</v>
      </c>
      <c r="G105" s="4">
        <v>0</v>
      </c>
      <c r="H105" s="4">
        <v>0</v>
      </c>
      <c r="I105" s="4">
        <f>I89+I94</f>
        <v>0</v>
      </c>
      <c r="J105" s="4">
        <f>J89+J94</f>
        <v>0</v>
      </c>
      <c r="K105" s="4">
        <f>K89+K94</f>
        <v>0</v>
      </c>
      <c r="L105" s="4">
        <f>L89+L94</f>
        <v>0</v>
      </c>
      <c r="M105" s="4">
        <f>M89+M94</f>
        <v>0</v>
      </c>
    </row>
    <row r="106" spans="1:13" ht="28.5" customHeight="1" x14ac:dyDescent="0.3">
      <c r="A106" s="23"/>
      <c r="B106" s="40"/>
      <c r="C106" s="18"/>
      <c r="D106" s="3" t="s">
        <v>8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</row>
    <row r="107" spans="1:13" ht="26.4" x14ac:dyDescent="0.3">
      <c r="A107" s="24"/>
      <c r="B107" s="41"/>
      <c r="C107" s="18"/>
      <c r="D107" s="3" t="s">
        <v>9</v>
      </c>
      <c r="E107" s="4">
        <f t="shared" ref="E107:M107" si="53">E91+E96</f>
        <v>0</v>
      </c>
      <c r="F107" s="4">
        <f t="shared" si="53"/>
        <v>0</v>
      </c>
      <c r="G107" s="4">
        <f t="shared" si="53"/>
        <v>0</v>
      </c>
      <c r="H107" s="4">
        <f t="shared" si="53"/>
        <v>0</v>
      </c>
      <c r="I107" s="4">
        <f t="shared" si="53"/>
        <v>0</v>
      </c>
      <c r="J107" s="4">
        <f t="shared" si="53"/>
        <v>0</v>
      </c>
      <c r="K107" s="4">
        <f t="shared" si="53"/>
        <v>0</v>
      </c>
      <c r="L107" s="4">
        <f t="shared" si="53"/>
        <v>0</v>
      </c>
      <c r="M107" s="4">
        <f t="shared" si="53"/>
        <v>0</v>
      </c>
    </row>
    <row r="108" spans="1:13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</sheetData>
  <mergeCells count="72">
    <mergeCell ref="L2:M2"/>
    <mergeCell ref="K3:M3"/>
    <mergeCell ref="L4:M4"/>
    <mergeCell ref="A103:A107"/>
    <mergeCell ref="B103:B107"/>
    <mergeCell ref="C103:C107"/>
    <mergeCell ref="A92:A96"/>
    <mergeCell ref="B92:B96"/>
    <mergeCell ref="C92:C96"/>
    <mergeCell ref="A98:A102"/>
    <mergeCell ref="B98:B102"/>
    <mergeCell ref="C98:C102"/>
    <mergeCell ref="A82:A86"/>
    <mergeCell ref="B82:B86"/>
    <mergeCell ref="C82:C86"/>
    <mergeCell ref="A87:A91"/>
    <mergeCell ref="B87:B91"/>
    <mergeCell ref="C87:C91"/>
    <mergeCell ref="C50:C54"/>
    <mergeCell ref="A49:M49"/>
    <mergeCell ref="A55:M55"/>
    <mergeCell ref="B56:B60"/>
    <mergeCell ref="C56:C60"/>
    <mergeCell ref="A56:A60"/>
    <mergeCell ref="A77:A81"/>
    <mergeCell ref="B77:B81"/>
    <mergeCell ref="C77:C81"/>
    <mergeCell ref="A71:A75"/>
    <mergeCell ref="B71:B75"/>
    <mergeCell ref="C71:C75"/>
    <mergeCell ref="B61:B65"/>
    <mergeCell ref="C61:C65"/>
    <mergeCell ref="L6:M6"/>
    <mergeCell ref="A66:A70"/>
    <mergeCell ref="E9:M9"/>
    <mergeCell ref="F10:M10"/>
    <mergeCell ref="A7:M7"/>
    <mergeCell ref="B66:B70"/>
    <mergeCell ref="C66:C70"/>
    <mergeCell ref="I6:K6"/>
    <mergeCell ref="B9:B11"/>
    <mergeCell ref="A9:A11"/>
    <mergeCell ref="C9:C11"/>
    <mergeCell ref="D9:D11"/>
    <mergeCell ref="E10:E11"/>
    <mergeCell ref="A13:M13"/>
    <mergeCell ref="B14:B18"/>
    <mergeCell ref="A14:A18"/>
    <mergeCell ref="A19:M19"/>
    <mergeCell ref="B20:B24"/>
    <mergeCell ref="A20:A24"/>
    <mergeCell ref="C14:C18"/>
    <mergeCell ref="C20:C24"/>
    <mergeCell ref="A25:M25"/>
    <mergeCell ref="B26:B30"/>
    <mergeCell ref="C26:C30"/>
    <mergeCell ref="A26:A30"/>
    <mergeCell ref="A31:M31"/>
    <mergeCell ref="A61:A65"/>
    <mergeCell ref="B32:B36"/>
    <mergeCell ref="C32:C36"/>
    <mergeCell ref="A32:A36"/>
    <mergeCell ref="A37:M37"/>
    <mergeCell ref="A43:M43"/>
    <mergeCell ref="B38:B42"/>
    <mergeCell ref="C38:C42"/>
    <mergeCell ref="A38:A42"/>
    <mergeCell ref="A44:A48"/>
    <mergeCell ref="B44:B48"/>
    <mergeCell ref="C44:C48"/>
    <mergeCell ref="A50:A54"/>
    <mergeCell ref="B50:B54"/>
  </mergeCells>
  <pageMargins left="0.70866141732283472" right="0.70866141732283472" top="0.74803149606299213" bottom="0.74803149606299213" header="0.31496062992125984" footer="0.31496062992125984"/>
  <pageSetup paperSize="9" scale="50" firstPageNumber="4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tabSelected="1" view="pageBreakPreview" topLeftCell="A7" zoomScale="60" zoomScaleNormal="100" workbookViewId="0">
      <selection activeCell="K19" sqref="K19"/>
    </sheetView>
  </sheetViews>
  <sheetFormatPr defaultColWidth="9.109375" defaultRowHeight="13.8" x14ac:dyDescent="0.25"/>
  <cols>
    <col min="1" max="1" width="4.6640625" style="11" customWidth="1"/>
    <col min="2" max="2" width="17.88671875" style="11" customWidth="1"/>
    <col min="3" max="3" width="18.5546875" style="11" customWidth="1"/>
    <col min="4" max="4" width="25.5546875" style="11" customWidth="1"/>
    <col min="5" max="5" width="45.109375" style="11" customWidth="1"/>
    <col min="6" max="6" width="16.88671875" style="11" customWidth="1"/>
    <col min="7" max="7" width="17.5546875" style="11" customWidth="1"/>
    <col min="8" max="16" width="9.109375" style="11" customWidth="1"/>
    <col min="17" max="16384" width="9.109375" style="11"/>
  </cols>
  <sheetData>
    <row r="2" spans="1:16" ht="15.6" x14ac:dyDescent="0.3">
      <c r="N2" s="1"/>
      <c r="O2" s="42" t="s">
        <v>83</v>
      </c>
      <c r="P2" s="42"/>
    </row>
    <row r="3" spans="1:16" ht="15.6" x14ac:dyDescent="0.3">
      <c r="L3" s="43" t="s">
        <v>81</v>
      </c>
      <c r="M3" s="43"/>
      <c r="N3" s="43"/>
      <c r="O3" s="43"/>
      <c r="P3" s="43"/>
    </row>
    <row r="4" spans="1:16" ht="15.6" x14ac:dyDescent="0.3">
      <c r="L4" s="43" t="s">
        <v>84</v>
      </c>
      <c r="M4" s="43"/>
      <c r="N4" s="43"/>
      <c r="O4" s="43"/>
      <c r="P4" s="43"/>
    </row>
    <row r="5" spans="1:16" x14ac:dyDescent="0.25">
      <c r="N5" s="17"/>
      <c r="O5" s="17"/>
      <c r="P5" s="17"/>
    </row>
    <row r="6" spans="1:16" x14ac:dyDescent="0.25">
      <c r="M6" s="17"/>
      <c r="N6" s="17"/>
      <c r="O6" s="47" t="s">
        <v>32</v>
      </c>
      <c r="P6" s="47"/>
    </row>
    <row r="7" spans="1:16" ht="24.75" customHeight="1" x14ac:dyDescent="0.25">
      <c r="A7" s="32" t="s">
        <v>33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56.25" customHeight="1" x14ac:dyDescent="0.25">
      <c r="A9" s="46" t="s">
        <v>0</v>
      </c>
      <c r="B9" s="46" t="s">
        <v>18</v>
      </c>
      <c r="C9" s="46" t="s">
        <v>19</v>
      </c>
      <c r="D9" s="46" t="s">
        <v>20</v>
      </c>
      <c r="E9" s="46" t="s">
        <v>21</v>
      </c>
      <c r="F9" s="46" t="s">
        <v>22</v>
      </c>
      <c r="G9" s="46" t="s">
        <v>1</v>
      </c>
      <c r="H9" s="46" t="s">
        <v>23</v>
      </c>
      <c r="I9" s="46"/>
      <c r="J9" s="46"/>
      <c r="K9" s="46"/>
      <c r="L9" s="46"/>
      <c r="M9" s="46"/>
      <c r="N9" s="46"/>
      <c r="O9" s="46"/>
      <c r="P9" s="46"/>
    </row>
    <row r="10" spans="1:16" x14ac:dyDescent="0.25">
      <c r="A10" s="46"/>
      <c r="B10" s="46"/>
      <c r="C10" s="46"/>
      <c r="D10" s="46"/>
      <c r="E10" s="46"/>
      <c r="F10" s="46"/>
      <c r="G10" s="46"/>
      <c r="H10" s="9" t="s">
        <v>3</v>
      </c>
      <c r="I10" s="9" t="s">
        <v>24</v>
      </c>
      <c r="J10" s="9" t="s">
        <v>25</v>
      </c>
      <c r="K10" s="9" t="s">
        <v>26</v>
      </c>
      <c r="L10" s="10" t="s">
        <v>27</v>
      </c>
      <c r="M10" s="10" t="s">
        <v>28</v>
      </c>
      <c r="N10" s="10" t="s">
        <v>29</v>
      </c>
      <c r="O10" s="10" t="s">
        <v>30</v>
      </c>
      <c r="P10" s="10" t="s">
        <v>31</v>
      </c>
    </row>
    <row r="11" spans="1:16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</row>
    <row r="12" spans="1:16" ht="39.75" customHeight="1" x14ac:dyDescent="0.25">
      <c r="A12" s="54" t="s">
        <v>76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</row>
    <row r="13" spans="1:16" ht="15.75" customHeight="1" x14ac:dyDescent="0.25">
      <c r="A13" s="46"/>
      <c r="B13" s="46" t="s">
        <v>36</v>
      </c>
      <c r="C13" s="46" t="s">
        <v>60</v>
      </c>
      <c r="D13" s="46" t="s">
        <v>50</v>
      </c>
      <c r="E13" s="45" t="s">
        <v>66</v>
      </c>
      <c r="F13" s="46" t="s">
        <v>37</v>
      </c>
      <c r="G13" s="3" t="s">
        <v>3</v>
      </c>
      <c r="H13" s="15">
        <f>SUM(I13:P13)</f>
        <v>2308.9</v>
      </c>
      <c r="I13" s="15">
        <f>SUM(I14:I17)</f>
        <v>2308.9</v>
      </c>
      <c r="J13" s="15">
        <f t="shared" ref="J13:P13" si="0">SUM(J14:J17)</f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</row>
    <row r="14" spans="1:16" ht="26.4" x14ac:dyDescent="0.25">
      <c r="A14" s="46"/>
      <c r="B14" s="46"/>
      <c r="C14" s="46"/>
      <c r="D14" s="46"/>
      <c r="E14" s="45"/>
      <c r="F14" s="46"/>
      <c r="G14" s="3" t="s">
        <v>6</v>
      </c>
      <c r="H14" s="15">
        <f>SUM(I14:P14)</f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ht="26.4" x14ac:dyDescent="0.25">
      <c r="A15" s="46"/>
      <c r="B15" s="46"/>
      <c r="C15" s="46"/>
      <c r="D15" s="46"/>
      <c r="E15" s="45"/>
      <c r="F15" s="46"/>
      <c r="G15" s="3" t="s">
        <v>7</v>
      </c>
      <c r="H15" s="15">
        <f t="shared" ref="H15:H17" si="1">SUM(I15:P15)</f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1:16" x14ac:dyDescent="0.25">
      <c r="A16" s="46"/>
      <c r="B16" s="46"/>
      <c r="C16" s="46"/>
      <c r="D16" s="46"/>
      <c r="E16" s="45"/>
      <c r="F16" s="46"/>
      <c r="G16" s="3" t="s">
        <v>8</v>
      </c>
      <c r="H16" s="15">
        <f t="shared" si="1"/>
        <v>2308.9</v>
      </c>
      <c r="I16" s="15">
        <v>2308.9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26.4" x14ac:dyDescent="0.25">
      <c r="A17" s="46"/>
      <c r="B17" s="46"/>
      <c r="C17" s="46"/>
      <c r="D17" s="46"/>
      <c r="E17" s="45"/>
      <c r="F17" s="46"/>
      <c r="G17" s="3" t="s">
        <v>9</v>
      </c>
      <c r="H17" s="15">
        <f t="shared" si="1"/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ht="21" customHeight="1" x14ac:dyDescent="0.25">
      <c r="A18" s="46"/>
      <c r="B18" s="46"/>
      <c r="C18" s="46" t="s">
        <v>61</v>
      </c>
      <c r="D18" s="46" t="s">
        <v>51</v>
      </c>
      <c r="E18" s="45" t="s">
        <v>67</v>
      </c>
      <c r="F18" s="46" t="s">
        <v>37</v>
      </c>
      <c r="G18" s="3" t="s">
        <v>3</v>
      </c>
      <c r="H18" s="15">
        <f>SUM(I18:P18)</f>
        <v>425.5</v>
      </c>
      <c r="I18" s="15">
        <f>SUM(I19:I22)</f>
        <v>175.5</v>
      </c>
      <c r="J18" s="15">
        <f t="shared" ref="J18" si="2">SUM(J19:J22)</f>
        <v>125</v>
      </c>
      <c r="K18" s="15">
        <f t="shared" ref="K18" si="3">SUM(K19:K22)</f>
        <v>125</v>
      </c>
      <c r="L18" s="15">
        <f t="shared" ref="L18" si="4">SUM(L19:L22)</f>
        <v>0</v>
      </c>
      <c r="M18" s="15">
        <f t="shared" ref="M18" si="5">SUM(M19:M22)</f>
        <v>0</v>
      </c>
      <c r="N18" s="15">
        <f t="shared" ref="N18" si="6">SUM(N19:N22)</f>
        <v>0</v>
      </c>
      <c r="O18" s="15">
        <f t="shared" ref="O18" si="7">SUM(O19:O22)</f>
        <v>0</v>
      </c>
      <c r="P18" s="15">
        <f t="shared" ref="P18" si="8">SUM(P19:P22)</f>
        <v>0</v>
      </c>
    </row>
    <row r="19" spans="1:16" ht="26.4" x14ac:dyDescent="0.25">
      <c r="A19" s="46"/>
      <c r="B19" s="46"/>
      <c r="C19" s="46"/>
      <c r="D19" s="46"/>
      <c r="E19" s="45"/>
      <c r="F19" s="46"/>
      <c r="G19" s="3" t="s">
        <v>6</v>
      </c>
      <c r="H19" s="15">
        <f>SUM(I19:P19)</f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26.4" x14ac:dyDescent="0.25">
      <c r="A20" s="46"/>
      <c r="B20" s="46"/>
      <c r="C20" s="46"/>
      <c r="D20" s="46"/>
      <c r="E20" s="45"/>
      <c r="F20" s="46"/>
      <c r="G20" s="3" t="s">
        <v>7</v>
      </c>
      <c r="H20" s="15">
        <f t="shared" ref="H20:H22" si="9">SUM(I20:P20)</f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x14ac:dyDescent="0.25">
      <c r="A21" s="46"/>
      <c r="B21" s="46"/>
      <c r="C21" s="46"/>
      <c r="D21" s="46"/>
      <c r="E21" s="45"/>
      <c r="F21" s="46"/>
      <c r="G21" s="3" t="s">
        <v>8</v>
      </c>
      <c r="H21" s="15">
        <f t="shared" si="9"/>
        <v>425.5</v>
      </c>
      <c r="I21" s="15">
        <v>175.5</v>
      </c>
      <c r="J21" s="15">
        <v>125</v>
      </c>
      <c r="K21" s="15">
        <v>125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26.4" x14ac:dyDescent="0.25">
      <c r="A22" s="46"/>
      <c r="B22" s="46"/>
      <c r="C22" s="46"/>
      <c r="D22" s="46"/>
      <c r="E22" s="45"/>
      <c r="F22" s="46"/>
      <c r="G22" s="3" t="s">
        <v>9</v>
      </c>
      <c r="H22" s="15">
        <f t="shared" si="9"/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20.25" customHeight="1" x14ac:dyDescent="0.25">
      <c r="A23" s="46"/>
      <c r="B23" s="46"/>
      <c r="C23" s="46" t="s">
        <v>62</v>
      </c>
      <c r="D23" s="46" t="s">
        <v>52</v>
      </c>
      <c r="E23" s="45" t="s">
        <v>66</v>
      </c>
      <c r="F23" s="46" t="s">
        <v>37</v>
      </c>
      <c r="G23" s="3" t="s">
        <v>3</v>
      </c>
      <c r="H23" s="15">
        <f>SUM(I23:P23)</f>
        <v>0</v>
      </c>
      <c r="I23" s="15">
        <f>SUM(I24:I27)</f>
        <v>0</v>
      </c>
      <c r="J23" s="15">
        <f t="shared" ref="J23" si="10">SUM(J24:J27)</f>
        <v>0</v>
      </c>
      <c r="K23" s="15">
        <f t="shared" ref="K23" si="11">SUM(K24:K27)</f>
        <v>0</v>
      </c>
      <c r="L23" s="15">
        <f t="shared" ref="L23" si="12">SUM(L24:L27)</f>
        <v>0</v>
      </c>
      <c r="M23" s="15">
        <f t="shared" ref="M23" si="13">SUM(M24:M27)</f>
        <v>0</v>
      </c>
      <c r="N23" s="15">
        <f t="shared" ref="N23" si="14">SUM(N24:N27)</f>
        <v>0</v>
      </c>
      <c r="O23" s="15">
        <f t="shared" ref="O23" si="15">SUM(O24:O27)</f>
        <v>0</v>
      </c>
      <c r="P23" s="15">
        <f t="shared" ref="P23" si="16">SUM(P24:P27)</f>
        <v>0</v>
      </c>
    </row>
    <row r="24" spans="1:16" ht="26.4" x14ac:dyDescent="0.25">
      <c r="A24" s="46"/>
      <c r="B24" s="46"/>
      <c r="C24" s="46"/>
      <c r="D24" s="46"/>
      <c r="E24" s="45"/>
      <c r="F24" s="46"/>
      <c r="G24" s="3" t="s">
        <v>6</v>
      </c>
      <c r="H24" s="15">
        <f>SUM(I24:P24)</f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26.4" x14ac:dyDescent="0.25">
      <c r="A25" s="46"/>
      <c r="B25" s="46"/>
      <c r="C25" s="46"/>
      <c r="D25" s="46"/>
      <c r="E25" s="45"/>
      <c r="F25" s="46"/>
      <c r="G25" s="3" t="s">
        <v>7</v>
      </c>
      <c r="H25" s="15">
        <f t="shared" ref="H25:H27" si="17">SUM(I25:P25)</f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x14ac:dyDescent="0.25">
      <c r="A26" s="46"/>
      <c r="B26" s="46"/>
      <c r="C26" s="46"/>
      <c r="D26" s="46"/>
      <c r="E26" s="45"/>
      <c r="F26" s="46"/>
      <c r="G26" s="3" t="s">
        <v>8</v>
      </c>
      <c r="H26" s="15">
        <f t="shared" si="17"/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26.4" x14ac:dyDescent="0.25">
      <c r="A27" s="46"/>
      <c r="B27" s="46"/>
      <c r="C27" s="46"/>
      <c r="D27" s="46"/>
      <c r="E27" s="45"/>
      <c r="F27" s="46"/>
      <c r="G27" s="3" t="s">
        <v>9</v>
      </c>
      <c r="H27" s="15">
        <f t="shared" si="17"/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18" customHeight="1" x14ac:dyDescent="0.25">
      <c r="A28" s="46"/>
      <c r="B28" s="46"/>
      <c r="C28" s="46" t="s">
        <v>63</v>
      </c>
      <c r="D28" s="46" t="s">
        <v>53</v>
      </c>
      <c r="E28" s="45" t="s">
        <v>66</v>
      </c>
      <c r="F28" s="46" t="s">
        <v>37</v>
      </c>
      <c r="G28" s="3" t="s">
        <v>3</v>
      </c>
      <c r="H28" s="15">
        <f>SUM(I28:P28)</f>
        <v>0</v>
      </c>
      <c r="I28" s="15">
        <f>SUM(I29:I32)</f>
        <v>0</v>
      </c>
      <c r="J28" s="15">
        <f t="shared" ref="J28" si="18">SUM(J29:J32)</f>
        <v>0</v>
      </c>
      <c r="K28" s="15">
        <f t="shared" ref="K28" si="19">SUM(K29:K32)</f>
        <v>0</v>
      </c>
      <c r="L28" s="15">
        <f t="shared" ref="L28" si="20">SUM(L29:L32)</f>
        <v>0</v>
      </c>
      <c r="M28" s="15">
        <f t="shared" ref="M28" si="21">SUM(M29:M32)</f>
        <v>0</v>
      </c>
      <c r="N28" s="15">
        <f t="shared" ref="N28" si="22">SUM(N29:N32)</f>
        <v>0</v>
      </c>
      <c r="O28" s="15">
        <f t="shared" ref="O28" si="23">SUM(O29:O32)</f>
        <v>0</v>
      </c>
      <c r="P28" s="15">
        <f t="shared" ref="P28" si="24">SUM(P29:P32)</f>
        <v>0</v>
      </c>
    </row>
    <row r="29" spans="1:16" ht="26.4" x14ac:dyDescent="0.25">
      <c r="A29" s="46"/>
      <c r="B29" s="46"/>
      <c r="C29" s="46"/>
      <c r="D29" s="46"/>
      <c r="E29" s="45"/>
      <c r="F29" s="46"/>
      <c r="G29" s="3" t="s">
        <v>6</v>
      </c>
      <c r="H29" s="15">
        <f>SUM(I29:P29)</f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ht="26.4" x14ac:dyDescent="0.25">
      <c r="A30" s="46"/>
      <c r="B30" s="46"/>
      <c r="C30" s="46"/>
      <c r="D30" s="46"/>
      <c r="E30" s="45"/>
      <c r="F30" s="46"/>
      <c r="G30" s="3" t="s">
        <v>7</v>
      </c>
      <c r="H30" s="15">
        <f t="shared" ref="H30:H32" si="25">SUM(I30:P30)</f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x14ac:dyDescent="0.25">
      <c r="A31" s="46"/>
      <c r="B31" s="46"/>
      <c r="C31" s="46"/>
      <c r="D31" s="46"/>
      <c r="E31" s="45"/>
      <c r="F31" s="46"/>
      <c r="G31" s="3" t="s">
        <v>8</v>
      </c>
      <c r="H31" s="15">
        <f t="shared" si="25"/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</row>
    <row r="32" spans="1:16" ht="26.4" x14ac:dyDescent="0.25">
      <c r="A32" s="46"/>
      <c r="B32" s="46"/>
      <c r="C32" s="46"/>
      <c r="D32" s="46"/>
      <c r="E32" s="45"/>
      <c r="F32" s="46"/>
      <c r="G32" s="3" t="s">
        <v>9</v>
      </c>
      <c r="H32" s="15">
        <f t="shared" si="25"/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</row>
    <row r="33" spans="1:16" ht="19.5" customHeight="1" x14ac:dyDescent="0.25">
      <c r="A33" s="46"/>
      <c r="B33" s="46"/>
      <c r="C33" s="46" t="s">
        <v>64</v>
      </c>
      <c r="D33" s="46" t="s">
        <v>54</v>
      </c>
      <c r="E33" s="45" t="s">
        <v>66</v>
      </c>
      <c r="F33" s="46" t="s">
        <v>37</v>
      </c>
      <c r="G33" s="3" t="s">
        <v>3</v>
      </c>
      <c r="H33" s="15">
        <f>SUM(I33:P33)</f>
        <v>112.5</v>
      </c>
      <c r="I33" s="15">
        <f>SUM(I34:I37)</f>
        <v>112.5</v>
      </c>
      <c r="J33" s="15">
        <f t="shared" ref="J33" si="26">SUM(J34:J37)</f>
        <v>0</v>
      </c>
      <c r="K33" s="15">
        <f t="shared" ref="K33" si="27">SUM(K34:K37)</f>
        <v>0</v>
      </c>
      <c r="L33" s="15">
        <f t="shared" ref="L33" si="28">SUM(L34:L37)</f>
        <v>0</v>
      </c>
      <c r="M33" s="15">
        <f t="shared" ref="M33" si="29">SUM(M34:M37)</f>
        <v>0</v>
      </c>
      <c r="N33" s="15">
        <f t="shared" ref="N33" si="30">SUM(N34:N37)</f>
        <v>0</v>
      </c>
      <c r="O33" s="15">
        <f t="shared" ref="O33" si="31">SUM(O34:O37)</f>
        <v>0</v>
      </c>
      <c r="P33" s="15">
        <f t="shared" ref="P33" si="32">SUM(P34:P37)</f>
        <v>0</v>
      </c>
    </row>
    <row r="34" spans="1:16" ht="26.4" x14ac:dyDescent="0.25">
      <c r="A34" s="46"/>
      <c r="B34" s="46"/>
      <c r="C34" s="46"/>
      <c r="D34" s="46"/>
      <c r="E34" s="45"/>
      <c r="F34" s="46"/>
      <c r="G34" s="3" t="s">
        <v>6</v>
      </c>
      <c r="H34" s="15">
        <f>SUM(I34:P34)</f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</row>
    <row r="35" spans="1:16" ht="26.4" x14ac:dyDescent="0.25">
      <c r="A35" s="46"/>
      <c r="B35" s="46"/>
      <c r="C35" s="46"/>
      <c r="D35" s="46"/>
      <c r="E35" s="45"/>
      <c r="F35" s="46"/>
      <c r="G35" s="3" t="s">
        <v>7</v>
      </c>
      <c r="H35" s="15">
        <f t="shared" ref="H35:H37" si="33">SUM(I35:P35)</f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</row>
    <row r="36" spans="1:16" x14ac:dyDescent="0.25">
      <c r="A36" s="46"/>
      <c r="B36" s="46"/>
      <c r="C36" s="46"/>
      <c r="D36" s="46"/>
      <c r="E36" s="45"/>
      <c r="F36" s="46"/>
      <c r="G36" s="3" t="s">
        <v>8</v>
      </c>
      <c r="H36" s="15">
        <f t="shared" si="33"/>
        <v>112.5</v>
      </c>
      <c r="I36" s="15">
        <v>112.5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</row>
    <row r="37" spans="1:16" ht="26.4" x14ac:dyDescent="0.25">
      <c r="A37" s="46"/>
      <c r="B37" s="46"/>
      <c r="C37" s="46"/>
      <c r="D37" s="46"/>
      <c r="E37" s="45"/>
      <c r="F37" s="46"/>
      <c r="G37" s="3" t="s">
        <v>9</v>
      </c>
      <c r="H37" s="15">
        <f t="shared" si="33"/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</row>
    <row r="38" spans="1:16" ht="18.75" customHeight="1" x14ac:dyDescent="0.25">
      <c r="A38" s="46"/>
      <c r="B38" s="46"/>
      <c r="C38" s="46" t="s">
        <v>65</v>
      </c>
      <c r="D38" s="46" t="s">
        <v>55</v>
      </c>
      <c r="E38" s="45" t="s">
        <v>67</v>
      </c>
      <c r="F38" s="46" t="s">
        <v>37</v>
      </c>
      <c r="G38" s="3" t="s">
        <v>3</v>
      </c>
      <c r="H38" s="15">
        <f>SUM(I38:P38)</f>
        <v>0</v>
      </c>
      <c r="I38" s="15">
        <f>SUM(I39:I42)</f>
        <v>0</v>
      </c>
      <c r="J38" s="15">
        <f t="shared" ref="J38" si="34">SUM(J39:J42)</f>
        <v>0</v>
      </c>
      <c r="K38" s="15">
        <f t="shared" ref="K38" si="35">SUM(K39:K42)</f>
        <v>0</v>
      </c>
      <c r="L38" s="15">
        <f t="shared" ref="L38" si="36">SUM(L39:L42)</f>
        <v>0</v>
      </c>
      <c r="M38" s="15">
        <f t="shared" ref="M38" si="37">SUM(M39:M42)</f>
        <v>0</v>
      </c>
      <c r="N38" s="15">
        <f t="shared" ref="N38" si="38">SUM(N39:N42)</f>
        <v>0</v>
      </c>
      <c r="O38" s="15">
        <f t="shared" ref="O38" si="39">SUM(O39:O42)</f>
        <v>0</v>
      </c>
      <c r="P38" s="15">
        <f t="shared" ref="P38" si="40">SUM(P39:P42)</f>
        <v>0</v>
      </c>
    </row>
    <row r="39" spans="1:16" ht="26.4" x14ac:dyDescent="0.25">
      <c r="A39" s="46"/>
      <c r="B39" s="46"/>
      <c r="C39" s="46"/>
      <c r="D39" s="46"/>
      <c r="E39" s="45"/>
      <c r="F39" s="46"/>
      <c r="G39" s="3" t="s">
        <v>6</v>
      </c>
      <c r="H39" s="15">
        <f>SUM(I39:P39)</f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</row>
    <row r="40" spans="1:16" ht="26.4" x14ac:dyDescent="0.25">
      <c r="A40" s="46"/>
      <c r="B40" s="46"/>
      <c r="C40" s="46"/>
      <c r="D40" s="46"/>
      <c r="E40" s="45"/>
      <c r="F40" s="46"/>
      <c r="G40" s="3" t="s">
        <v>7</v>
      </c>
      <c r="H40" s="15">
        <f t="shared" ref="H40:H42" si="41">SUM(I40:P40)</f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</row>
    <row r="41" spans="1:16" x14ac:dyDescent="0.25">
      <c r="A41" s="46"/>
      <c r="B41" s="46"/>
      <c r="C41" s="46"/>
      <c r="D41" s="46"/>
      <c r="E41" s="45"/>
      <c r="F41" s="46"/>
      <c r="G41" s="3" t="s">
        <v>8</v>
      </c>
      <c r="H41" s="15">
        <f t="shared" si="41"/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</row>
    <row r="42" spans="1:16" ht="26.4" x14ac:dyDescent="0.25">
      <c r="A42" s="46"/>
      <c r="B42" s="46"/>
      <c r="C42" s="46"/>
      <c r="D42" s="46"/>
      <c r="E42" s="45"/>
      <c r="F42" s="46"/>
      <c r="G42" s="3" t="s">
        <v>9</v>
      </c>
      <c r="H42" s="15">
        <f t="shared" si="41"/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</row>
    <row r="43" spans="1:16" x14ac:dyDescent="0.25">
      <c r="A43" s="46"/>
      <c r="B43" s="46"/>
      <c r="C43" s="57" t="s">
        <v>77</v>
      </c>
      <c r="D43" s="58"/>
      <c r="E43" s="58"/>
      <c r="F43" s="59"/>
      <c r="G43" s="3" t="s">
        <v>3</v>
      </c>
      <c r="H43" s="15">
        <v>0</v>
      </c>
      <c r="I43" s="16">
        <f>I13+I18+I23+I28+I33+I38</f>
        <v>2596.9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</row>
    <row r="44" spans="1:16" ht="29.25" customHeight="1" x14ac:dyDescent="0.25">
      <c r="A44" s="46"/>
      <c r="B44" s="46"/>
      <c r="C44" s="60"/>
      <c r="D44" s="61"/>
      <c r="E44" s="61"/>
      <c r="F44" s="62"/>
      <c r="G44" s="3" t="s">
        <v>6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</row>
    <row r="45" spans="1:16" ht="54.75" customHeight="1" x14ac:dyDescent="0.25">
      <c r="A45" s="46"/>
      <c r="B45" s="46"/>
      <c r="C45" s="60"/>
      <c r="D45" s="61"/>
      <c r="E45" s="61"/>
      <c r="F45" s="62"/>
      <c r="G45" s="3" t="s">
        <v>7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</row>
    <row r="46" spans="1:16" x14ac:dyDescent="0.25">
      <c r="A46" s="46"/>
      <c r="B46" s="46"/>
      <c r="C46" s="60"/>
      <c r="D46" s="61"/>
      <c r="E46" s="61"/>
      <c r="F46" s="62"/>
      <c r="G46" s="3" t="s">
        <v>8</v>
      </c>
      <c r="H46" s="15">
        <v>0</v>
      </c>
      <c r="I46" s="15">
        <f>I16+I21+I26+I31+I36+I41</f>
        <v>2596.9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</row>
    <row r="47" spans="1:16" ht="26.4" x14ac:dyDescent="0.25">
      <c r="A47" s="46"/>
      <c r="B47" s="46"/>
      <c r="C47" s="63"/>
      <c r="D47" s="64"/>
      <c r="E47" s="64"/>
      <c r="F47" s="65"/>
      <c r="G47" s="3" t="s">
        <v>9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</row>
    <row r="48" spans="1:16" ht="21" customHeight="1" x14ac:dyDescent="0.25">
      <c r="A48" s="66" t="s">
        <v>78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8"/>
    </row>
    <row r="49" spans="1:16" x14ac:dyDescent="0.25">
      <c r="A49" s="48"/>
      <c r="B49" s="51" t="s">
        <v>79</v>
      </c>
      <c r="C49" s="48"/>
      <c r="D49" s="48"/>
      <c r="E49" s="48"/>
      <c r="F49" s="48"/>
      <c r="G49" s="3" t="s">
        <v>3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</row>
    <row r="50" spans="1:16" ht="26.4" x14ac:dyDescent="0.25">
      <c r="A50" s="49"/>
      <c r="B50" s="52"/>
      <c r="C50" s="49"/>
      <c r="D50" s="49"/>
      <c r="E50" s="49"/>
      <c r="F50" s="49"/>
      <c r="G50" s="3" t="s">
        <v>6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</row>
    <row r="51" spans="1:16" ht="26.4" x14ac:dyDescent="0.25">
      <c r="A51" s="49"/>
      <c r="B51" s="52"/>
      <c r="C51" s="49"/>
      <c r="D51" s="49"/>
      <c r="E51" s="49"/>
      <c r="F51" s="49"/>
      <c r="G51" s="3" t="s">
        <v>7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</row>
    <row r="52" spans="1:16" x14ac:dyDescent="0.25">
      <c r="A52" s="49"/>
      <c r="B52" s="52"/>
      <c r="C52" s="49"/>
      <c r="D52" s="49"/>
      <c r="E52" s="49"/>
      <c r="F52" s="49"/>
      <c r="G52" s="3" t="s">
        <v>8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</row>
    <row r="53" spans="1:16" ht="26.4" x14ac:dyDescent="0.25">
      <c r="A53" s="50"/>
      <c r="B53" s="53"/>
      <c r="C53" s="50"/>
      <c r="D53" s="50"/>
      <c r="E53" s="50"/>
      <c r="F53" s="50"/>
      <c r="G53" s="3" t="s">
        <v>9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</row>
  </sheetData>
  <mergeCells count="48">
    <mergeCell ref="O6:P6"/>
    <mergeCell ref="O2:P2"/>
    <mergeCell ref="L3:P3"/>
    <mergeCell ref="L4:P4"/>
    <mergeCell ref="A49:A53"/>
    <mergeCell ref="F49:F53"/>
    <mergeCell ref="E49:E53"/>
    <mergeCell ref="D49:D53"/>
    <mergeCell ref="C49:C53"/>
    <mergeCell ref="B49:B53"/>
    <mergeCell ref="A12:P12"/>
    <mergeCell ref="C43:F47"/>
    <mergeCell ref="B13:B47"/>
    <mergeCell ref="A13:A47"/>
    <mergeCell ref="A48:P48"/>
    <mergeCell ref="F13:F17"/>
    <mergeCell ref="C18:C22"/>
    <mergeCell ref="D18:D22"/>
    <mergeCell ref="E18:E22"/>
    <mergeCell ref="F18:F22"/>
    <mergeCell ref="C13:C17"/>
    <mergeCell ref="D13:D17"/>
    <mergeCell ref="E13:E17"/>
    <mergeCell ref="H9:P9"/>
    <mergeCell ref="A7:P7"/>
    <mergeCell ref="G9:G10"/>
    <mergeCell ref="A9:A10"/>
    <mergeCell ref="B9:B10"/>
    <mergeCell ref="C9:C10"/>
    <mergeCell ref="D9:D10"/>
    <mergeCell ref="E9:E10"/>
    <mergeCell ref="F9:F10"/>
    <mergeCell ref="E23:E27"/>
    <mergeCell ref="F33:F37"/>
    <mergeCell ref="C38:C42"/>
    <mergeCell ref="D38:D42"/>
    <mergeCell ref="E38:E42"/>
    <mergeCell ref="F38:F42"/>
    <mergeCell ref="C33:C37"/>
    <mergeCell ref="D33:D37"/>
    <mergeCell ref="E33:E37"/>
    <mergeCell ref="F23:F27"/>
    <mergeCell ref="C28:C32"/>
    <mergeCell ref="D28:D32"/>
    <mergeCell ref="E28:E32"/>
    <mergeCell ref="F28:F32"/>
    <mergeCell ref="C23:C27"/>
    <mergeCell ref="D23:D27"/>
  </mergeCells>
  <pageMargins left="0.70866141732283472" right="0.70866141732283472" top="0.74803149606299213" bottom="0.74803149606299213" header="0.31496062992125984" footer="0.31496062992125984"/>
  <pageSetup paperSize="9" scale="57" firstPageNumber="7" orientation="landscape" useFirstPageNumber="1" r:id="rId1"/>
  <headerFooter>
    <oddHeader>&amp;C&amp;P</oddHeader>
  </headerFooter>
  <rowBreaks count="1" manualBreakCount="1">
    <brk id="37" max="15" man="1"/>
  </rowBreaks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7RXwt3XnZGFozNxhFkHy34d2qblEUWtyi6ONzEtU6cw=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D1wmMNbXHFe80i+v+/waDvOd/Wd6UrWm3ZhEu4rR1uo=</DigestValue>
    </Reference>
  </SignedInfo>
  <SignatureValue>isPCv3boPo2yKAJ0u8unbltPGJcRTsT0kU1MJqLGVsngjeJCsA3ZVSYysCX4HWT5
S1EPTEESxwJO1HOFflwP3A==</SignatureValue>
  <KeyInfo>
    <X509Data>
      <X509Certificate>MIIKbTCCChygAwIBAgIRAPNJ4HrEDMeA6BHqQncxV30wCAYGKoUDAgIDMIIBcTEe
MBwGCSqGSIb3DQEJARYPY2FAc2tia29udHVyLnJ1MRgwFgYFKoUDZAESDTEwMjY2
MDU2MDY2MjAxGjAYBggqhQMDgQMBARIMMDA2NjYzMDAzMTI3MQswCQYDVQQGEwJS
VTEzMDEGA1UECAwqNjYg0KHQstC10YDQtNC70L7QstGB0LrQsNGPINC+0LHQu9Cw
0YHRgtGMMSEwHwYDVQQHDBjQldC60LDRgtC10YDQuNC90LHRg9GA0LMxLDAqBgNV
BAkMI9Cf0YAuINCa0L7RgdC80L7QvdCw0LLRgtC+0LIg0LQuIDU2MTAwLgYDVQQL
DCfQo9C00L7RgdGC0L7QstC10YDRj9GO0YnQuNC5INGG0LXQvdGC0YAxKTAnBgNV
BAoMINCQ0J4gItCf0KQgItCh0JrQkSDQmtCe0J3QotCj0KAiMSkwJwYDVQQDDCDQ
kNCeICLQn9CkICLQodCa0JEg0JrQntCd0KLQo9CgIjAeFw0xODA0MTgwOTE2MDBa
Fw0xOTA3MTgwOTE2MDBaMIICajE/MD0GA1UEAx42BBAEFAQcBBgEHQQYBCEEIgQg
BBAEJgQYBC8AIAQTBB4EIAQeBBQEEAAgBB8EHgQaBBAEJwQYMRcwFQYDVQQEHg4E
IQRCBDUEPwRDBEAEMDErMCkGA1UEKh4iBBIEOwQwBDQEOAQ8BDgEQAAgBBgEMgQw
BD0EPgQyBDgERzELMAkGA1UEBhMCUlUxXzBdBgNVBAgeVgA4ADYAIAQlBDAEPQRC
BEsALQQcBDAEPQRBBDgEOQRBBDoEOAQ5ACAEMAQyBEIEPgQ9BD4EPAQ9BEsEOQAg
BD4EOgRABEMEMwAgAC0AIAQuBDMEQAQwMRkwFwYDVQQHHhAEMwAgBB8EPgQ6BDAE
RwQ4MSswKQYDVQQJHiIEIwQbACAEHAQYBCAEEAAsACAEFAQeBBwAIAA4ACwAIAAx
MT8wPQYDVQQKHjYEEAQUBBwEGAQdBBgEIQQiBCAEEAQmBBgELwAgBBMEHgQgBB4E
FAQQACAEHwQeBBoEEAQnBBgxLzAtBgNVBAweJgQTBDsEMAQyBDAAIAQzBD4EQAQ+
BDQEMAAgBB8EPgQ6BDAERwQ4MRgwFgYFKoUDZAESDTEwMjg2MDE0MTc5NTQxFjAU
BgUqhQNkAxILMDUyNzc1MTEyNTcxGjAYBggqhQMDgQMBARIMMDA4NjIxMDAzMzkw
MR8wHQYJKoZIhvcNAQkBFhBvaUBhZG1wb2thY2hpLnJ1MTAwLgYJKoZIhvcNAQkC
EyE4NjIxMDAzMzkwLTg2MjEwMTAwMS0wMDUyNzc1MTEyNTcxGDAWBggqhQMDgQ0B
ARIKODYxNzAwMDAzMzBjMBwGBiqFAwICEzASBgcqhQMCAiQABgcqhQMCAh4BA0MA
BEC0RX92S3BdEJWeqkapQMwTckE0cs7LespsTLya5slNCvjOpUHCIh0QxKxttGtD
uomXoOBKKxw6u7cWz7JUiH63o4IFjjCCBYowDgYDVR0PAQH/BAQDAgTwMDkGA1Ud
EQQyMDCBEG9pQGFkbXBva2FjaGkucnWkHDAaMRgwFgYIKoUDA4ENAQESCjg2MTcw
MDAwMzMwEwYDVR0gBAwwCjAIBgYqhQNkcQEwSwYDVR0lBEQwQgYIKwYBBQUHAwIG
ByqFAwICIgYGCCsGAQUFBwMEBgcqhQMDBwgBBggqhQMDBwEBAQYGKoUDAwcBBggq
hQMDBwABDzCCAYUGA1UdIwSCAXwwggF4gBSgZL2Lg0plSkOzXP2ZXFem8/h7RaGC
AVKkggFOMIIBSjEeMBwGCSqGSIb3DQEJARYPZGl0QG1pbnN2eWF6LnJ1MQswCQYD
VQQGEwJSVTEcMBoGA1UECAwTNzcg0LMuINCc0L7RgdC60LLQsDEVMBMGA1UEBwwM
0JzQvtGB0LrQstCwMT8wPQYDVQQJDDYxMjUzNzUg0LMuINCc0L7RgdC60LLQsCwg
0YPQuy4g0KLQstC10YDRgdC60LDRjywg0LQuIDcxLDAqBgNVBAoMI9Cc0LjQvdC6
0L7QvNGB0LLRj9C30Ywg0KDQvtGB0YHQuNC4MRgwFgYFKoUDZAESDTEwNDc3MDIw
MjY3MDExGjAYBggqhQMDgQMBARIMMDA3NzEwNDc0Mzc1MUEwPwYDVQQDDDjQk9C+
0LvQvtCy0L3QvtC5INGD0LTQvtGB0YLQvtCy0LXRgNGP0Y7RidC40Lkg0YbQtdC9
0YLRgIIKPsWJ9AAAAAABeTAdBgNVHQ4EFgQUsWCk73ng3lm/D1tzcsuFK2RbEfYw
KwYDVR0QBCQwIoAPMjAxODA0MTgwOTE2MDBagQ8yMDE5MDcxODA5MTYwMFowggEz
BgUqhQNkcASCASgwggEkDCsi0JrRgNC40L/RgtC+0J/RgNC+IENTUCIgKNCy0LXR
gNGB0LjRjyA0LjApDFMi0KPQtNC+0YHRgtC+0LLQtdGA0Y/RjtGJ0LjQuSDRhtC1
0L3RgtGAICLQmtGA0LjQv9GC0L7Qn9GA0L4g0KPQpiIg0LLQtdGA0YHQuNC4IDIu
MAxP0KHQtdGA0YLQuNGE0LjQutCw0YIg0YHQvtC+0YLQstC10YLRgdGC0LLQuNGP
IOKEliDQodCkLzEyNC0yODY0INC+0YIgMjAuMDMuMjAxNgxP0KHQtdGA0YLQuNGE
0LjQutCw0YIg0YHQvtC+0YLQstC10YLRgdGC0LLQuNGPIOKEliDQodCkLzEyOC0y
OTgzINC+0YIgMTguMTEuMjAxNjAjBgUqhQNkbwQaDBgi0JrRgNC40L/RgtC+0J/R
gNC+IENTUCIwdgYDVR0fBG8wbTA0oDKgMIYuaHR0cDovL2NkcC5za2Jrb250dXIu
cnUvY2RwL2tvbnR1ci1xMS0yMDE3LmNybDA1oDOgMYYvaHR0cDovL2NkcDIuc2ti
a29udHVyLnJ1L2NkcC9rb250dXItcTEtMjAxNy5jcmwwgZsGCCsGAQUFBwEBBIGO
MIGLMEMGCCsGAQUFBzAChjdodHRwOi8vY2RwLnNrYmtvbnR1ci5ydS9jZXJ0aWZp
Y2F0ZXMva29udHVyLXExLTIwMTcuY3J0MEQGCCsGAQUFBzAChjhodHRwOi8vY2Rw
Mi5za2Jrb250dXIucnUvY2VydGlmaWNhdGVzL2tvbnR1ci1xMS0yMDE3LmNydDCB
kwYHKoUDAgIxAgSBhzCBhDB0FkJodHRwOi8vY2Euc2tia29udHVyLnJ1L2Fib3V0
L2RvY3VtZW50cy9jcnlwdG9wcm8tbGljZW5zZS1xdWFsaWZpZWQMKtCh0JrQkSDQ
mtC+0L3RgtGD0YAg0Lgg0KHQtdGA0YLRg9C8LdCf0YDQvgMCBeAEDFkEh4TXztRY
o8b7CjAIBgYqhQMCAgMDQQCjt7iLWs3LtJabqOLmj+TjxooRqoN8Fls7GoVtwvB1
1QPK5zaje7tBy5RL3C1oNT7ICp1EPrWKQy3dZ69kjoNj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vvUl4hiO8Q/uzt/9dkGNOLOoU5A=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vvUl4hiO8Q/uzt/9dkGNOLOoU5A=
</DigestValue>
      </Reference>
      <Reference URI="/xl/sharedStrings.xml?ContentType=application/vnd.openxmlformats-officedocument.spreadsheetml.sharedStrings+xml">
        <DigestMethod Algorithm="http://www.w3.org/2000/09/xmldsig#sha1"/>
        <DigestValue>+0fIxdJVISs5zON42uaSYpNfE64=
</DigestValue>
      </Reference>
      <Reference URI="/xl/worksheets/sheet1.xml?ContentType=application/vnd.openxmlformats-officedocument.spreadsheetml.worksheet+xml">
        <DigestMethod Algorithm="http://www.w3.org/2000/09/xmldsig#sha1"/>
        <DigestValue>FtMLX41Yg7W7FDnHjuI+7pAU0ZI=
</DigestValue>
      </Reference>
      <Reference URI="/xl/calcChain.xml?ContentType=application/vnd.openxmlformats-officedocument.spreadsheetml.calcChain+xml">
        <DigestMethod Algorithm="http://www.w3.org/2000/09/xmldsig#sha1"/>
        <DigestValue>6wdJVPRrvSTDE0gyR6PreSBrJ20=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sheets/sheet2.xml?ContentType=application/vnd.openxmlformats-officedocument.spreadsheetml.worksheet+xml">
        <DigestMethod Algorithm="http://www.w3.org/2000/09/xmldsig#sha1"/>
        <DigestValue>AiNn5hHw629yiwEIaxPsvJLaUjc=
</DigestValue>
      </Reference>
      <Reference URI="/xl/styles.xml?ContentType=application/vnd.openxmlformats-officedocument.spreadsheetml.styles+xml">
        <DigestMethod Algorithm="http://www.w3.org/2000/09/xmldsig#sha1"/>
        <DigestValue>Myi0MXg1lwPNDSAO+ilSBwWmjR4=
</DigestValue>
      </Reference>
      <Reference URI="/xl/workbook.xml?ContentType=application/vnd.openxmlformats-officedocument.spreadsheetml.sheet.main+xml">
        <DigestMethod Algorithm="http://www.w3.org/2000/09/xmldsig#sha1"/>
        <DigestValue>0K3al/B2IE2VDDMbddwIix3lovA=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
</DigestValue>
      </Reference>
    </Manifest>
    <SignatureProperties>
      <SignatureProperty Id="idSignatureTime" Target="#idPackageSignature">
        <mdssi:SignatureTime>
          <mdssi:Format>YYYY-MM-DDThh:mm:ssTZD</mdssi:Format>
          <mdssi:Value>2019-06-17T05:47:50Z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2019-06-17T05:47:50Z</xd:SigningTime>
          <xd:SigningCertificate>
            <xd:Cert>
              <xd:CertDigest>
                <DigestMethod Algorithm="http://www.w3.org/2000/09/xmldsig#sha1"/>
                <DigestValue>vLLEg9x8FeUyEu195FavOP1IGLA=
</DigestValue>
              </xd:CertDigest>
              <xd:IssuerSerial>
                <X509IssuerName>E=ca@skbkontur.ru, ОГРН=1026605606620, ИНН=006663003127, C=RU, S=66 Свердловская область, L=Екатеринбург, STREET=Пр. Космонавтов д. 56, OU=Удостоверяющий центр, O="АО ""ПФ ""СКБ КОНТУР""", CN="АО ""ПФ ""СКБ КОНТУР"""</X509IssuerName>
                <X509SerialNumber>323385993632669155410586738453772326781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ljk8n8eEiOg6VQgBI8Bb6Fm89xY3EW57Z1oX9jaQSsg=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g4OXLTW1kzEPU8VyjbyRd1lHLuIdLoTO9HHPAZHGmJM=</DigestValue>
    </Reference>
  </SignedInfo>
  <SignatureValue>X+IulVzT4pEZDYhVrDjwZmU+qtYmCW9H0RdfEBRDIkAdKnxW0SEVllSXNgLkTzaY
nl5LJDQsOfmLemqBEWSt6w==</SignatureValue>
  <KeyInfo>
    <X509Data>
      <X509Certificate>MIIKbTCCChygAwIBAgIRAPNJ4HrEDMeA6BHqQncxV30wCAYGKoUDAgIDMIIBcTEe
MBwGCSqGSIb3DQEJARYPY2FAc2tia29udHVyLnJ1MRgwFgYFKoUDZAESDTEwMjY2
MDU2MDY2MjAxGjAYBggqhQMDgQMBARIMMDA2NjYzMDAzMTI3MQswCQYDVQQGEwJS
VTEzMDEGA1UECAwqNjYg0KHQstC10YDQtNC70L7QstGB0LrQsNGPINC+0LHQu9Cw
0YHRgtGMMSEwHwYDVQQHDBjQldC60LDRgtC10YDQuNC90LHRg9GA0LMxLDAqBgNV
BAkMI9Cf0YAuINCa0L7RgdC80L7QvdCw0LLRgtC+0LIg0LQuIDU2MTAwLgYDVQQL
DCfQo9C00L7RgdGC0L7QstC10YDRj9GO0YnQuNC5INGG0LXQvdGC0YAxKTAnBgNV
BAoMINCQ0J4gItCf0KQgItCh0JrQkSDQmtCe0J3QotCj0KAiMSkwJwYDVQQDDCDQ
kNCeICLQn9CkICLQodCa0JEg0JrQntCd0KLQo9CgIjAeFw0xODA0MTgwOTE2MDBa
Fw0xOTA3MTgwOTE2MDBaMIICajE/MD0GA1UEAx42BBAEFAQcBBgEHQQYBCEEIgQg
BBAEJgQYBC8AIAQTBB4EIAQeBBQEEAAgBB8EHgQaBBAEJwQYMRcwFQYDVQQEHg4E
IQRCBDUEPwRDBEAEMDErMCkGA1UEKh4iBBIEOwQwBDQEOAQ8BDgEQAAgBBgEMgQw
BD0EPgQyBDgERzELMAkGA1UEBhMCUlUxXzBdBgNVBAgeVgA4ADYAIAQlBDAEPQRC
BEsALQQcBDAEPQRBBDgEOQRBBDoEOAQ5ACAEMAQyBEIEPgQ9BD4EPAQ9BEsEOQAg
BD4EOgRABEMEMwAgAC0AIAQuBDMEQAQwMRkwFwYDVQQHHhAEMwAgBB8EPgQ6BDAE
RwQ4MSswKQYDVQQJHiIEIwQbACAEHAQYBCAEEAAsACAEFAQeBBwAIAA4ACwAIAAx
MT8wPQYDVQQKHjYEEAQUBBwEGAQdBBgEIQQiBCAEEAQmBBgELwAgBBMEHgQgBB4E
FAQQACAEHwQeBBoEEAQnBBgxLzAtBgNVBAweJgQTBDsEMAQyBDAAIAQzBD4EQAQ+
BDQEMAAgBB8EPgQ6BDAERwQ4MRgwFgYFKoUDZAESDTEwMjg2MDE0MTc5NTQxFjAU
BgUqhQNkAxILMDUyNzc1MTEyNTcxGjAYBggqhQMDgQMBARIMMDA4NjIxMDAzMzkw
MR8wHQYJKoZIhvcNAQkBFhBvaUBhZG1wb2thY2hpLnJ1MTAwLgYJKoZIhvcNAQkC
EyE4NjIxMDAzMzkwLTg2MjEwMTAwMS0wMDUyNzc1MTEyNTcxGDAWBggqhQMDgQ0B
ARIKODYxNzAwMDAzMzBjMBwGBiqFAwICEzASBgcqhQMCAiQABgcqhQMCAh4BA0MA
BEC0RX92S3BdEJWeqkapQMwTckE0cs7LespsTLya5slNCvjOpUHCIh0QxKxttGtD
uomXoOBKKxw6u7cWz7JUiH63o4IFjjCCBYowDgYDVR0PAQH/BAQDAgTwMDkGA1Ud
EQQyMDCBEG9pQGFkbXBva2FjaGkucnWkHDAaMRgwFgYIKoUDA4ENAQESCjg2MTcw
MDAwMzMwEwYDVR0gBAwwCjAIBgYqhQNkcQEwSwYDVR0lBEQwQgYIKwYBBQUHAwIG
ByqFAwICIgYGCCsGAQUFBwMEBgcqhQMDBwgBBggqhQMDBwEBAQYGKoUDAwcBBggq
hQMDBwABDzCCAYUGA1UdIwSCAXwwggF4gBSgZL2Lg0plSkOzXP2ZXFem8/h7RaGC
AVKkggFOMIIBSjEeMBwGCSqGSIb3DQEJARYPZGl0QG1pbnN2eWF6LnJ1MQswCQYD
VQQGEwJSVTEcMBoGA1UECAwTNzcg0LMuINCc0L7RgdC60LLQsDEVMBMGA1UEBwwM
0JzQvtGB0LrQstCwMT8wPQYDVQQJDDYxMjUzNzUg0LMuINCc0L7RgdC60LLQsCwg
0YPQuy4g0KLQstC10YDRgdC60LDRjywg0LQuIDcxLDAqBgNVBAoMI9Cc0LjQvdC6
0L7QvNGB0LLRj9C30Ywg0KDQvtGB0YHQuNC4MRgwFgYFKoUDZAESDTEwNDc3MDIw
MjY3MDExGjAYBggqhQMDgQMBARIMMDA3NzEwNDc0Mzc1MUEwPwYDVQQDDDjQk9C+
0LvQvtCy0L3QvtC5INGD0LTQvtGB0YLQvtCy0LXRgNGP0Y7RidC40Lkg0YbQtdC9
0YLRgIIKPsWJ9AAAAAABeTAdBgNVHQ4EFgQUsWCk73ng3lm/D1tzcsuFK2RbEfYw
KwYDVR0QBCQwIoAPMjAxODA0MTgwOTE2MDBagQ8yMDE5MDcxODA5MTYwMFowggEz
BgUqhQNkcASCASgwggEkDCsi0JrRgNC40L/RgtC+0J/RgNC+IENTUCIgKNCy0LXR
gNGB0LjRjyA0LjApDFMi0KPQtNC+0YHRgtC+0LLQtdGA0Y/RjtGJ0LjQuSDRhtC1
0L3RgtGAICLQmtGA0LjQv9GC0L7Qn9GA0L4g0KPQpiIg0LLQtdGA0YHQuNC4IDIu
MAxP0KHQtdGA0YLQuNGE0LjQutCw0YIg0YHQvtC+0YLQstC10YLRgdGC0LLQuNGP
IOKEliDQodCkLzEyNC0yODY0INC+0YIgMjAuMDMuMjAxNgxP0KHQtdGA0YLQuNGE
0LjQutCw0YIg0YHQvtC+0YLQstC10YLRgdGC0LLQuNGPIOKEliDQodCkLzEyOC0y
OTgzINC+0YIgMTguMTEuMjAxNjAjBgUqhQNkbwQaDBgi0JrRgNC40L/RgtC+0J/R
gNC+IENTUCIwdgYDVR0fBG8wbTA0oDKgMIYuaHR0cDovL2NkcC5za2Jrb250dXIu
cnUvY2RwL2tvbnR1ci1xMS0yMDE3LmNybDA1oDOgMYYvaHR0cDovL2NkcDIuc2ti
a29udHVyLnJ1L2NkcC9rb250dXItcTEtMjAxNy5jcmwwgZsGCCsGAQUFBwEBBIGO
MIGLMEMGCCsGAQUFBzAChjdodHRwOi8vY2RwLnNrYmtvbnR1ci5ydS9jZXJ0aWZp
Y2F0ZXMva29udHVyLXExLTIwMTcuY3J0MEQGCCsGAQUFBzAChjhodHRwOi8vY2Rw
Mi5za2Jrb250dXIucnUvY2VydGlmaWNhdGVzL2tvbnR1ci1xMS0yMDE3LmNydDCB
kwYHKoUDAgIxAgSBhzCBhDB0FkJodHRwOi8vY2Euc2tia29udHVyLnJ1L2Fib3V0
L2RvY3VtZW50cy9jcnlwdG9wcm8tbGljZW5zZS1xdWFsaWZpZWQMKtCh0JrQkSDQ
mtC+0L3RgtGD0YAg0Lgg0KHQtdGA0YLRg9C8LdCf0YDQvgMCBeAEDFkEh4TXztRY
o8b7CjAIBgYqhQMCAgMDQQCjt7iLWs3LtJabqOLmj+TjxooRqoN8Fls7GoVtwvB1
1QPK5zaje7tBy5RL3C1oNT7ICp1EPrWKQy3dZ69kjoNj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vvUl4hiO8Q/uzt/9dkGNOLOoU5A=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vvUl4hiO8Q/uzt/9dkGNOLOoU5A=
</DigestValue>
      </Reference>
      <Reference URI="/xl/sharedStrings.xml?ContentType=application/vnd.openxmlformats-officedocument.spreadsheetml.sharedStrings+xml">
        <DigestMethod Algorithm="http://www.w3.org/2000/09/xmldsig#sha1"/>
        <DigestValue>+0fIxdJVISs5zON42uaSYpNfE64=
</DigestValue>
      </Reference>
      <Reference URI="/xl/worksheets/sheet1.xml?ContentType=application/vnd.openxmlformats-officedocument.spreadsheetml.worksheet+xml">
        <DigestMethod Algorithm="http://www.w3.org/2000/09/xmldsig#sha1"/>
        <DigestValue>FtMLX41Yg7W7FDnHjuI+7pAU0ZI=
</DigestValue>
      </Reference>
      <Reference URI="/xl/calcChain.xml?ContentType=application/vnd.openxmlformats-officedocument.spreadsheetml.calcChain+xml">
        <DigestMethod Algorithm="http://www.w3.org/2000/09/xmldsig#sha1"/>
        <DigestValue>6wdJVPRrvSTDE0gyR6PreSBrJ20=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sheets/sheet2.xml?ContentType=application/vnd.openxmlformats-officedocument.spreadsheetml.worksheet+xml">
        <DigestMethod Algorithm="http://www.w3.org/2000/09/xmldsig#sha1"/>
        <DigestValue>AiNn5hHw629yiwEIaxPsvJLaUjc=
</DigestValue>
      </Reference>
      <Reference URI="/xl/styles.xml?ContentType=application/vnd.openxmlformats-officedocument.spreadsheetml.styles+xml">
        <DigestMethod Algorithm="http://www.w3.org/2000/09/xmldsig#sha1"/>
        <DigestValue>Myi0MXg1lwPNDSAO+ilSBwWmjR4=
</DigestValue>
      </Reference>
      <Reference URI="/xl/workbook.xml?ContentType=application/vnd.openxmlformats-officedocument.spreadsheetml.sheet.main+xml">
        <DigestMethod Algorithm="http://www.w3.org/2000/09/xmldsig#sha1"/>
        <DigestValue>0K3al/B2IE2VDDMbddwIix3lovA=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
</DigestValue>
      </Reference>
    </Manifest>
    <SignatureProperties>
      <SignatureProperty Id="idSignatureTime" Target="#idPackageSignature">
        <mdssi:SignatureTime>
          <mdssi:Format>YYYY-MM-DDThh:mm:ssTZD</mdssi:Format>
          <mdssi:Value>2019-06-17T05:48:52Z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2019-06-17T05:48:52Z</xd:SigningTime>
          <xd:SigningCertificate>
            <xd:Cert>
              <xd:CertDigest>
                <DigestMethod Algorithm="http://www.w3.org/2000/09/xmldsig#sha1"/>
                <DigestValue>vLLEg9x8FeUyEu195FavOP1IGLA=
</DigestValue>
              </xd:CertDigest>
              <xd:IssuerSerial>
                <X509IssuerName>E=ca@skbkontur.ru, ОГРН=1026605606620, ИНН=006663003127, C=RU, S=66 Свердловская область, L=Екатеринбург, STREET=Пр. Космонавтов д. 56, OU=Удостоверяющий центр, O="АО ""ПФ ""СКБ КОНТУР""", CN="АО ""ПФ ""СКБ КОНТУР"""</X509IssuerName>
                <X509SerialNumber>323385993632669155410586738453772326781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 2</vt:lpstr>
      <vt:lpstr>таб 3</vt:lpstr>
      <vt:lpstr>'таб 2'!Заголовки_для_печати</vt:lpstr>
      <vt:lpstr>'таб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2019-06-17T05:46:46Z</dcterms:modified>
</cp:coreProperties>
</file>