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ероприятия" sheetId="1" r:id="rId1"/>
    <sheet name="Лист3" sheetId="3" r:id="rId2"/>
  </sheets>
  <definedNames>
    <definedName name="_xlnm.Print_Titles" localSheetId="0">мероприятия!$7:$10</definedName>
  </definedNames>
  <calcPr calcId="144525"/>
</workbook>
</file>

<file path=xl/calcChain.xml><?xml version="1.0" encoding="utf-8"?>
<calcChain xmlns="http://schemas.openxmlformats.org/spreadsheetml/2006/main">
  <c r="J138" i="1" l="1"/>
  <c r="J143" i="1"/>
  <c r="Q148" i="1" l="1"/>
  <c r="P148" i="1"/>
  <c r="O148" i="1"/>
  <c r="N148" i="1"/>
  <c r="Q143" i="1"/>
  <c r="P143" i="1"/>
  <c r="O143" i="1"/>
  <c r="N143" i="1"/>
  <c r="Q139" i="1"/>
  <c r="Q144" i="1" s="1"/>
  <c r="Q149" i="1" s="1"/>
  <c r="P139" i="1"/>
  <c r="P144" i="1" s="1"/>
  <c r="P149" i="1" s="1"/>
  <c r="O139" i="1"/>
  <c r="O144" i="1" s="1"/>
  <c r="O149" i="1" s="1"/>
  <c r="N139" i="1"/>
  <c r="N144" i="1" s="1"/>
  <c r="N149" i="1" s="1"/>
  <c r="Q138" i="1"/>
  <c r="Q135" i="1" s="1"/>
  <c r="P138" i="1"/>
  <c r="O138" i="1"/>
  <c r="Q136" i="1"/>
  <c r="Q141" i="1" s="1"/>
  <c r="P136" i="1"/>
  <c r="P141" i="1" s="1"/>
  <c r="O136" i="1"/>
  <c r="O141" i="1" s="1"/>
  <c r="N136" i="1"/>
  <c r="N141" i="1" s="1"/>
  <c r="Q133" i="1"/>
  <c r="P133" i="1"/>
  <c r="O133" i="1"/>
  <c r="N133" i="1"/>
  <c r="Q130" i="1"/>
  <c r="P130" i="1"/>
  <c r="O130" i="1"/>
  <c r="N130" i="1"/>
  <c r="O116" i="1"/>
  <c r="O121" i="1" s="1"/>
  <c r="Q113" i="1"/>
  <c r="Q118" i="1" s="1"/>
  <c r="Q123" i="1" s="1"/>
  <c r="P113" i="1"/>
  <c r="P118" i="1" s="1"/>
  <c r="P123" i="1" s="1"/>
  <c r="O113" i="1"/>
  <c r="O118" i="1" s="1"/>
  <c r="O123" i="1" s="1"/>
  <c r="N113" i="1"/>
  <c r="N118" i="1" s="1"/>
  <c r="N123" i="1" s="1"/>
  <c r="Q112" i="1"/>
  <c r="Q117" i="1" s="1"/>
  <c r="Q122" i="1" s="1"/>
  <c r="P112" i="1"/>
  <c r="P117" i="1" s="1"/>
  <c r="P122" i="1" s="1"/>
  <c r="O112" i="1"/>
  <c r="O117" i="1" s="1"/>
  <c r="O122" i="1" s="1"/>
  <c r="N112" i="1"/>
  <c r="N117" i="1" s="1"/>
  <c r="N122" i="1" s="1"/>
  <c r="Q111" i="1"/>
  <c r="Q116" i="1" s="1"/>
  <c r="Q121" i="1" s="1"/>
  <c r="P111" i="1"/>
  <c r="P116" i="1" s="1"/>
  <c r="P121" i="1" s="1"/>
  <c r="O111" i="1"/>
  <c r="N111" i="1"/>
  <c r="N116" i="1" s="1"/>
  <c r="N121" i="1" s="1"/>
  <c r="Q110" i="1"/>
  <c r="Q115" i="1" s="1"/>
  <c r="P110" i="1"/>
  <c r="P115" i="1" s="1"/>
  <c r="O110" i="1"/>
  <c r="O115" i="1" s="1"/>
  <c r="N110" i="1"/>
  <c r="N115" i="1" s="1"/>
  <c r="Q109" i="1"/>
  <c r="P109" i="1"/>
  <c r="O109" i="1"/>
  <c r="N109" i="1"/>
  <c r="Q103" i="1"/>
  <c r="P103" i="1"/>
  <c r="O103" i="1"/>
  <c r="N103" i="1"/>
  <c r="Q92" i="1"/>
  <c r="P92" i="1"/>
  <c r="O92" i="1"/>
  <c r="O97" i="1" s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N94" i="1" s="1"/>
  <c r="Q83" i="1"/>
  <c r="P83" i="1"/>
  <c r="O83" i="1"/>
  <c r="N83" i="1"/>
  <c r="Q78" i="1"/>
  <c r="P78" i="1"/>
  <c r="O78" i="1"/>
  <c r="N78" i="1"/>
  <c r="Q73" i="1"/>
  <c r="P73" i="1"/>
  <c r="O73" i="1"/>
  <c r="N73" i="1"/>
  <c r="Q68" i="1"/>
  <c r="P68" i="1"/>
  <c r="O68" i="1"/>
  <c r="N68" i="1"/>
  <c r="Q63" i="1"/>
  <c r="P63" i="1"/>
  <c r="O63" i="1"/>
  <c r="N63" i="1"/>
  <c r="Q53" i="1"/>
  <c r="P53" i="1"/>
  <c r="O53" i="1"/>
  <c r="N53" i="1"/>
  <c r="Q48" i="1"/>
  <c r="P48" i="1"/>
  <c r="O48" i="1"/>
  <c r="N48" i="1"/>
  <c r="Q33" i="1"/>
  <c r="P33" i="1"/>
  <c r="O33" i="1"/>
  <c r="N33" i="1"/>
  <c r="Q28" i="1"/>
  <c r="P28" i="1"/>
  <c r="O28" i="1"/>
  <c r="N28" i="1"/>
  <c r="Q21" i="1"/>
  <c r="Q26" i="1" s="1"/>
  <c r="P21" i="1"/>
  <c r="P26" i="1" s="1"/>
  <c r="O21" i="1"/>
  <c r="O26" i="1" s="1"/>
  <c r="N21" i="1"/>
  <c r="N26" i="1" s="1"/>
  <c r="Q20" i="1"/>
  <c r="Q25" i="1" s="1"/>
  <c r="P20" i="1"/>
  <c r="P25" i="1" s="1"/>
  <c r="O20" i="1"/>
  <c r="O25" i="1" s="1"/>
  <c r="N20" i="1"/>
  <c r="N25" i="1" s="1"/>
  <c r="Q19" i="1"/>
  <c r="Q24" i="1" s="1"/>
  <c r="P19" i="1"/>
  <c r="P24" i="1" s="1"/>
  <c r="O19" i="1"/>
  <c r="O24" i="1" s="1"/>
  <c r="N19" i="1"/>
  <c r="N24" i="1" s="1"/>
  <c r="Q18" i="1"/>
  <c r="Q23" i="1" s="1"/>
  <c r="Q22" i="1" s="1"/>
  <c r="P18" i="1"/>
  <c r="P23" i="1" s="1"/>
  <c r="O18" i="1"/>
  <c r="O23" i="1" s="1"/>
  <c r="N18" i="1"/>
  <c r="N23" i="1" s="1"/>
  <c r="N22" i="1" s="1"/>
  <c r="Q17" i="1"/>
  <c r="Q12" i="1"/>
  <c r="P12" i="1"/>
  <c r="O12" i="1"/>
  <c r="N12" i="1"/>
  <c r="J12" i="1"/>
  <c r="K12" i="1"/>
  <c r="L12" i="1"/>
  <c r="M12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K28" i="1"/>
  <c r="L28" i="1"/>
  <c r="M28" i="1"/>
  <c r="J31" i="1"/>
  <c r="J28" i="1" s="1"/>
  <c r="J33" i="1"/>
  <c r="K33" i="1"/>
  <c r="L33" i="1"/>
  <c r="M33" i="1"/>
  <c r="J48" i="1"/>
  <c r="K48" i="1"/>
  <c r="L48" i="1"/>
  <c r="M48" i="1"/>
  <c r="J53" i="1"/>
  <c r="K53" i="1"/>
  <c r="L53" i="1"/>
  <c r="M53" i="1"/>
  <c r="J63" i="1"/>
  <c r="K63" i="1"/>
  <c r="L63" i="1"/>
  <c r="M63" i="1"/>
  <c r="J68" i="1"/>
  <c r="K68" i="1"/>
  <c r="L68" i="1"/>
  <c r="M68" i="1"/>
  <c r="K73" i="1"/>
  <c r="L73" i="1"/>
  <c r="M73" i="1"/>
  <c r="J76" i="1"/>
  <c r="J73" i="1" s="1"/>
  <c r="J78" i="1"/>
  <c r="K78" i="1"/>
  <c r="L78" i="1"/>
  <c r="M78" i="1"/>
  <c r="J83" i="1"/>
  <c r="K83" i="1"/>
  <c r="L83" i="1"/>
  <c r="M83" i="1"/>
  <c r="J89" i="1"/>
  <c r="J94" i="1" s="1"/>
  <c r="K89" i="1"/>
  <c r="K99" i="1" s="1"/>
  <c r="K125" i="1" s="1"/>
  <c r="L89" i="1"/>
  <c r="L94" i="1" s="1"/>
  <c r="M89" i="1"/>
  <c r="M94" i="1" s="1"/>
  <c r="J90" i="1"/>
  <c r="J95" i="1" s="1"/>
  <c r="K90" i="1"/>
  <c r="K100" i="1" s="1"/>
  <c r="K126" i="1" s="1"/>
  <c r="L90" i="1"/>
  <c r="L100" i="1" s="1"/>
  <c r="L126" i="1" s="1"/>
  <c r="M90" i="1"/>
  <c r="M95" i="1" s="1"/>
  <c r="K91" i="1"/>
  <c r="K96" i="1" s="1"/>
  <c r="L91" i="1"/>
  <c r="M91" i="1"/>
  <c r="M96" i="1" s="1"/>
  <c r="J92" i="1"/>
  <c r="J97" i="1" s="1"/>
  <c r="K92" i="1"/>
  <c r="L92" i="1"/>
  <c r="M92" i="1"/>
  <c r="M97" i="1" s="1"/>
  <c r="K97" i="1"/>
  <c r="J100" i="1"/>
  <c r="J103" i="1"/>
  <c r="K103" i="1"/>
  <c r="L103" i="1"/>
  <c r="M103" i="1"/>
  <c r="J110" i="1"/>
  <c r="K110" i="1"/>
  <c r="L110" i="1"/>
  <c r="M110" i="1"/>
  <c r="J111" i="1"/>
  <c r="K111" i="1"/>
  <c r="L111" i="1"/>
  <c r="M111" i="1"/>
  <c r="J112" i="1"/>
  <c r="K112" i="1"/>
  <c r="L112" i="1"/>
  <c r="M112" i="1"/>
  <c r="J113" i="1"/>
  <c r="K113" i="1"/>
  <c r="L113" i="1"/>
  <c r="M113" i="1"/>
  <c r="J115" i="1"/>
  <c r="K115" i="1"/>
  <c r="L115" i="1"/>
  <c r="M115" i="1"/>
  <c r="J116" i="1"/>
  <c r="K116" i="1"/>
  <c r="L116" i="1"/>
  <c r="M116" i="1"/>
  <c r="J117" i="1"/>
  <c r="K117" i="1"/>
  <c r="L117" i="1"/>
  <c r="M117" i="1"/>
  <c r="J118" i="1"/>
  <c r="K118" i="1"/>
  <c r="L118" i="1"/>
  <c r="M118" i="1"/>
  <c r="J120" i="1"/>
  <c r="K120" i="1"/>
  <c r="L120" i="1"/>
  <c r="M120" i="1"/>
  <c r="J121" i="1"/>
  <c r="K121" i="1"/>
  <c r="L121" i="1"/>
  <c r="M121" i="1"/>
  <c r="J122" i="1"/>
  <c r="K122" i="1"/>
  <c r="L122" i="1"/>
  <c r="M122" i="1"/>
  <c r="J123" i="1"/>
  <c r="K123" i="1"/>
  <c r="L123" i="1"/>
  <c r="M123" i="1"/>
  <c r="J126" i="1"/>
  <c r="J133" i="1"/>
  <c r="J130" i="1" s="1"/>
  <c r="K133" i="1"/>
  <c r="K130" i="1" s="1"/>
  <c r="L133" i="1"/>
  <c r="L130" i="1" s="1"/>
  <c r="M133" i="1"/>
  <c r="M130" i="1" s="1"/>
  <c r="J136" i="1"/>
  <c r="K136" i="1"/>
  <c r="K141" i="1" s="1"/>
  <c r="K146" i="1" s="1"/>
  <c r="L136" i="1"/>
  <c r="L141" i="1" s="1"/>
  <c r="L146" i="1" s="1"/>
  <c r="M136" i="1"/>
  <c r="M141" i="1" s="1"/>
  <c r="J139" i="1"/>
  <c r="J144" i="1" s="1"/>
  <c r="J149" i="1" s="1"/>
  <c r="K139" i="1"/>
  <c r="L139" i="1"/>
  <c r="L144" i="1" s="1"/>
  <c r="L149" i="1" s="1"/>
  <c r="M139" i="1"/>
  <c r="M144" i="1" s="1"/>
  <c r="M149" i="1" s="1"/>
  <c r="J141" i="1"/>
  <c r="J146" i="1" s="1"/>
  <c r="K144" i="1"/>
  <c r="K149" i="1" s="1"/>
  <c r="K148" i="1"/>
  <c r="L148" i="1"/>
  <c r="M148" i="1"/>
  <c r="L102" i="1" l="1"/>
  <c r="L128" i="1" s="1"/>
  <c r="L101" i="1"/>
  <c r="P99" i="1"/>
  <c r="P125" i="1" s="1"/>
  <c r="P100" i="1"/>
  <c r="P126" i="1" s="1"/>
  <c r="P135" i="1"/>
  <c r="Q99" i="1"/>
  <c r="Q100" i="1"/>
  <c r="Q126" i="1" s="1"/>
  <c r="K95" i="1"/>
  <c r="K145" i="1"/>
  <c r="Q102" i="1"/>
  <c r="Q128" i="1" s="1"/>
  <c r="K102" i="1"/>
  <c r="K128" i="1" s="1"/>
  <c r="N17" i="1"/>
  <c r="M119" i="1"/>
  <c r="K94" i="1"/>
  <c r="P102" i="1"/>
  <c r="P128" i="1" s="1"/>
  <c r="L97" i="1"/>
  <c r="L96" i="1"/>
  <c r="N99" i="1"/>
  <c r="N125" i="1" s="1"/>
  <c r="K101" i="1"/>
  <c r="J99" i="1"/>
  <c r="J125" i="1" s="1"/>
  <c r="J102" i="1"/>
  <c r="J128" i="1" s="1"/>
  <c r="L99" i="1"/>
  <c r="L125" i="1" s="1"/>
  <c r="L95" i="1"/>
  <c r="M135" i="1"/>
  <c r="M109" i="1"/>
  <c r="M102" i="1"/>
  <c r="M128" i="1" s="1"/>
  <c r="M100" i="1"/>
  <c r="M126" i="1" s="1"/>
  <c r="P88" i="1"/>
  <c r="N135" i="1"/>
  <c r="L135" i="1"/>
  <c r="L119" i="1"/>
  <c r="L109" i="1"/>
  <c r="L17" i="1"/>
  <c r="O17" i="1"/>
  <c r="J145" i="1"/>
  <c r="K140" i="1"/>
  <c r="K135" i="1"/>
  <c r="K124" i="1" s="1"/>
  <c r="K119" i="1"/>
  <c r="K114" i="1"/>
  <c r="K109" i="1"/>
  <c r="K93" i="1"/>
  <c r="K88" i="1"/>
  <c r="K22" i="1"/>
  <c r="K17" i="1"/>
  <c r="N100" i="1"/>
  <c r="N126" i="1" s="1"/>
  <c r="N88" i="1"/>
  <c r="N102" i="1"/>
  <c r="N128" i="1" s="1"/>
  <c r="L145" i="1"/>
  <c r="M140" i="1"/>
  <c r="M114" i="1"/>
  <c r="M93" i="1"/>
  <c r="M88" i="1"/>
  <c r="M22" i="1"/>
  <c r="M101" i="1"/>
  <c r="M17" i="1"/>
  <c r="L140" i="1"/>
  <c r="L124" i="1" s="1"/>
  <c r="L114" i="1"/>
  <c r="L88" i="1"/>
  <c r="L22" i="1"/>
  <c r="P17" i="1"/>
  <c r="Q88" i="1"/>
  <c r="O135" i="1"/>
  <c r="M146" i="1"/>
  <c r="J140" i="1"/>
  <c r="J135" i="1"/>
  <c r="J124" i="1" s="1"/>
  <c r="J119" i="1"/>
  <c r="J114" i="1"/>
  <c r="J109" i="1"/>
  <c r="J91" i="1"/>
  <c r="J88" i="1" s="1"/>
  <c r="J22" i="1"/>
  <c r="J17" i="1"/>
  <c r="O99" i="1"/>
  <c r="O125" i="1" s="1"/>
  <c r="O100" i="1"/>
  <c r="O126" i="1" s="1"/>
  <c r="O88" i="1"/>
  <c r="N95" i="1"/>
  <c r="Q101" i="1"/>
  <c r="P22" i="1"/>
  <c r="P101" i="1"/>
  <c r="O101" i="1"/>
  <c r="N101" i="1"/>
  <c r="O22" i="1"/>
  <c r="P120" i="1"/>
  <c r="P119" i="1" s="1"/>
  <c r="P114" i="1"/>
  <c r="O146" i="1"/>
  <c r="O140" i="1"/>
  <c r="Q125" i="1"/>
  <c r="N96" i="1"/>
  <c r="Q120" i="1"/>
  <c r="Q119" i="1" s="1"/>
  <c r="Q114" i="1"/>
  <c r="P146" i="1"/>
  <c r="P140" i="1"/>
  <c r="O120" i="1"/>
  <c r="O119" i="1" s="1"/>
  <c r="O114" i="1"/>
  <c r="N146" i="1"/>
  <c r="N140" i="1"/>
  <c r="N97" i="1"/>
  <c r="N114" i="1"/>
  <c r="N120" i="1"/>
  <c r="N119" i="1" s="1"/>
  <c r="Q146" i="1"/>
  <c r="Q140" i="1"/>
  <c r="O94" i="1"/>
  <c r="O96" i="1"/>
  <c r="O102" i="1"/>
  <c r="O128" i="1" s="1"/>
  <c r="P94" i="1"/>
  <c r="P95" i="1"/>
  <c r="P96" i="1"/>
  <c r="P97" i="1"/>
  <c r="O95" i="1"/>
  <c r="Q94" i="1"/>
  <c r="Q95" i="1"/>
  <c r="Q96" i="1"/>
  <c r="Q97" i="1"/>
  <c r="M99" i="1"/>
  <c r="I92" i="1"/>
  <c r="I91" i="1"/>
  <c r="I90" i="1"/>
  <c r="I89" i="1"/>
  <c r="H92" i="1"/>
  <c r="H91" i="1"/>
  <c r="H90" i="1"/>
  <c r="H89" i="1"/>
  <c r="G90" i="1"/>
  <c r="G91" i="1"/>
  <c r="G92" i="1"/>
  <c r="G89" i="1"/>
  <c r="E52" i="1"/>
  <c r="E51" i="1"/>
  <c r="E50" i="1"/>
  <c r="E49" i="1"/>
  <c r="I48" i="1"/>
  <c r="H48" i="1"/>
  <c r="G48" i="1"/>
  <c r="M124" i="1" l="1"/>
  <c r="L93" i="1"/>
  <c r="Q98" i="1"/>
  <c r="K98" i="1"/>
  <c r="L98" i="1"/>
  <c r="M145" i="1"/>
  <c r="J96" i="1"/>
  <c r="J93" i="1" s="1"/>
  <c r="J101" i="1"/>
  <c r="E48" i="1"/>
  <c r="N93" i="1"/>
  <c r="P98" i="1"/>
  <c r="N98" i="1"/>
  <c r="P145" i="1"/>
  <c r="P124" i="1" s="1"/>
  <c r="Q93" i="1"/>
  <c r="O93" i="1"/>
  <c r="Q145" i="1"/>
  <c r="Q124" i="1" s="1"/>
  <c r="O145" i="1"/>
  <c r="O124" i="1" s="1"/>
  <c r="N145" i="1"/>
  <c r="N124" i="1" s="1"/>
  <c r="P93" i="1"/>
  <c r="O98" i="1"/>
  <c r="M98" i="1"/>
  <c r="M125" i="1"/>
  <c r="H20" i="1"/>
  <c r="J98" i="1" l="1"/>
  <c r="I148" i="1"/>
  <c r="H148" i="1"/>
  <c r="G148" i="1"/>
  <c r="E147" i="1"/>
  <c r="E148" i="1" l="1"/>
  <c r="G133" i="1"/>
  <c r="H133" i="1"/>
  <c r="I133" i="1"/>
  <c r="G143" i="1"/>
  <c r="H143" i="1"/>
  <c r="I143" i="1"/>
  <c r="E142" i="1"/>
  <c r="G138" i="1"/>
  <c r="H138" i="1"/>
  <c r="I138" i="1"/>
  <c r="E131" i="1"/>
  <c r="E136" i="1" s="1"/>
  <c r="E132" i="1"/>
  <c r="E137" i="1" s="1"/>
  <c r="E134" i="1"/>
  <c r="E139" i="1" s="1"/>
  <c r="G136" i="1"/>
  <c r="H136" i="1"/>
  <c r="H141" i="1" s="1"/>
  <c r="H146" i="1" s="1"/>
  <c r="I136" i="1"/>
  <c r="I141" i="1" s="1"/>
  <c r="I146" i="1" s="1"/>
  <c r="G139" i="1"/>
  <c r="G144" i="1" s="1"/>
  <c r="G149" i="1" s="1"/>
  <c r="H139" i="1"/>
  <c r="H144" i="1" s="1"/>
  <c r="H149" i="1" s="1"/>
  <c r="I139" i="1"/>
  <c r="I144" i="1" s="1"/>
  <c r="I149" i="1" s="1"/>
  <c r="I145" i="1" l="1"/>
  <c r="H145" i="1"/>
  <c r="E144" i="1"/>
  <c r="E133" i="1"/>
  <c r="E143" i="1"/>
  <c r="E138" i="1"/>
  <c r="H140" i="1"/>
  <c r="G135" i="1"/>
  <c r="G141" i="1"/>
  <c r="G146" i="1" s="1"/>
  <c r="I140" i="1"/>
  <c r="I135" i="1"/>
  <c r="H135" i="1"/>
  <c r="G103" i="1"/>
  <c r="H103" i="1"/>
  <c r="I103" i="1"/>
  <c r="E106" i="1"/>
  <c r="E31" i="1"/>
  <c r="E14" i="1"/>
  <c r="E19" i="1" s="1"/>
  <c r="E15" i="1"/>
  <c r="H94" i="1"/>
  <c r="I94" i="1"/>
  <c r="H95" i="1"/>
  <c r="I95" i="1"/>
  <c r="I110" i="1" s="1"/>
  <c r="G111" i="1"/>
  <c r="H101" i="1"/>
  <c r="I96" i="1"/>
  <c r="G97" i="1"/>
  <c r="G112" i="1" s="1"/>
  <c r="G117" i="1" s="1"/>
  <c r="G122" i="1" s="1"/>
  <c r="H97" i="1"/>
  <c r="H112" i="1" s="1"/>
  <c r="H117" i="1" s="1"/>
  <c r="H122" i="1" s="1"/>
  <c r="I97" i="1"/>
  <c r="I113" i="1"/>
  <c r="I118" i="1" s="1"/>
  <c r="I123" i="1" s="1"/>
  <c r="H113" i="1"/>
  <c r="H118" i="1" s="1"/>
  <c r="H123" i="1" s="1"/>
  <c r="G113" i="1"/>
  <c r="G118" i="1" s="1"/>
  <c r="G123" i="1" s="1"/>
  <c r="E113" i="1"/>
  <c r="E118" i="1" s="1"/>
  <c r="E123" i="1" s="1"/>
  <c r="E87" i="1"/>
  <c r="E86" i="1"/>
  <c r="E85" i="1"/>
  <c r="E84" i="1"/>
  <c r="I83" i="1"/>
  <c r="H83" i="1"/>
  <c r="G83" i="1"/>
  <c r="E82" i="1"/>
  <c r="E81" i="1"/>
  <c r="E80" i="1"/>
  <c r="E79" i="1"/>
  <c r="I78" i="1"/>
  <c r="H78" i="1"/>
  <c r="G78" i="1"/>
  <c r="E75" i="1"/>
  <c r="E77" i="1"/>
  <c r="E76" i="1"/>
  <c r="E74" i="1"/>
  <c r="I73" i="1"/>
  <c r="H73" i="1"/>
  <c r="G73" i="1"/>
  <c r="E72" i="1"/>
  <c r="E71" i="1"/>
  <c r="E70" i="1"/>
  <c r="E69" i="1"/>
  <c r="I68" i="1"/>
  <c r="H68" i="1"/>
  <c r="G68" i="1"/>
  <c r="E67" i="1"/>
  <c r="E66" i="1"/>
  <c r="E65" i="1"/>
  <c r="E64" i="1"/>
  <c r="I63" i="1"/>
  <c r="H63" i="1"/>
  <c r="G63" i="1"/>
  <c r="G53" i="1"/>
  <c r="I53" i="1"/>
  <c r="H53" i="1"/>
  <c r="E57" i="1"/>
  <c r="E56" i="1"/>
  <c r="E55" i="1"/>
  <c r="E54" i="1"/>
  <c r="G33" i="1"/>
  <c r="E36" i="1"/>
  <c r="E37" i="1"/>
  <c r="E35" i="1"/>
  <c r="E34" i="1"/>
  <c r="I33" i="1"/>
  <c r="H33" i="1"/>
  <c r="E32" i="1"/>
  <c r="E30" i="1"/>
  <c r="E29" i="1"/>
  <c r="I28" i="1"/>
  <c r="H28" i="1"/>
  <c r="G28" i="1"/>
  <c r="E53" i="1" l="1"/>
  <c r="G145" i="1"/>
  <c r="E149" i="1"/>
  <c r="G88" i="1"/>
  <c r="I111" i="1"/>
  <c r="I116" i="1" s="1"/>
  <c r="I121" i="1" s="1"/>
  <c r="I93" i="1"/>
  <c r="G94" i="1"/>
  <c r="G140" i="1"/>
  <c r="E141" i="1"/>
  <c r="E89" i="1"/>
  <c r="E90" i="1"/>
  <c r="E100" i="1" s="1"/>
  <c r="E105" i="1" s="1"/>
  <c r="E110" i="1" s="1"/>
  <c r="E115" i="1" s="1"/>
  <c r="E120" i="1" s="1"/>
  <c r="G95" i="1"/>
  <c r="G110" i="1" s="1"/>
  <c r="G115" i="1" s="1"/>
  <c r="G120" i="1" s="1"/>
  <c r="E135" i="1"/>
  <c r="E91" i="1"/>
  <c r="E103" i="1"/>
  <c r="I112" i="1"/>
  <c r="I117" i="1" s="1"/>
  <c r="I122" i="1" s="1"/>
  <c r="E111" i="1"/>
  <c r="E116" i="1" s="1"/>
  <c r="E121" i="1" s="1"/>
  <c r="I130" i="1"/>
  <c r="G116" i="1"/>
  <c r="I115" i="1"/>
  <c r="H88" i="1"/>
  <c r="H110" i="1"/>
  <c r="I88" i="1"/>
  <c r="E78" i="1"/>
  <c r="E83" i="1"/>
  <c r="E68" i="1"/>
  <c r="E73" i="1"/>
  <c r="E63" i="1"/>
  <c r="E33" i="1"/>
  <c r="E28" i="1"/>
  <c r="G18" i="1"/>
  <c r="G23" i="1" s="1"/>
  <c r="H18" i="1"/>
  <c r="H23" i="1" s="1"/>
  <c r="I18" i="1"/>
  <c r="G19" i="1"/>
  <c r="G24" i="1" s="1"/>
  <c r="H19" i="1"/>
  <c r="H24" i="1" s="1"/>
  <c r="I19" i="1"/>
  <c r="G20" i="1"/>
  <c r="G101" i="1" s="1"/>
  <c r="I20" i="1"/>
  <c r="I25" i="1" s="1"/>
  <c r="G21" i="1"/>
  <c r="G26" i="1" s="1"/>
  <c r="H21" i="1"/>
  <c r="I21" i="1"/>
  <c r="G109" i="1" l="1"/>
  <c r="E88" i="1"/>
  <c r="E140" i="1"/>
  <c r="G22" i="1"/>
  <c r="E146" i="1"/>
  <c r="G93" i="1"/>
  <c r="E94" i="1"/>
  <c r="I23" i="1"/>
  <c r="I99" i="1"/>
  <c r="E95" i="1"/>
  <c r="G102" i="1"/>
  <c r="G128" i="1" s="1"/>
  <c r="G99" i="1"/>
  <c r="G125" i="1" s="1"/>
  <c r="E97" i="1"/>
  <c r="E92" i="1" s="1"/>
  <c r="G100" i="1"/>
  <c r="G126" i="1" s="1"/>
  <c r="I26" i="1"/>
  <c r="I102" i="1"/>
  <c r="I128" i="1" s="1"/>
  <c r="I24" i="1"/>
  <c r="I100" i="1"/>
  <c r="I126" i="1" s="1"/>
  <c r="H26" i="1"/>
  <c r="H22" i="1" s="1"/>
  <c r="H102" i="1"/>
  <c r="H128" i="1" s="1"/>
  <c r="H127" i="1"/>
  <c r="I101" i="1"/>
  <c r="I127" i="1" s="1"/>
  <c r="H99" i="1"/>
  <c r="H100" i="1"/>
  <c r="H126" i="1" s="1"/>
  <c r="H111" i="1"/>
  <c r="H116" i="1" s="1"/>
  <c r="H121" i="1" s="1"/>
  <c r="H130" i="1" s="1"/>
  <c r="E96" i="1"/>
  <c r="H93" i="1"/>
  <c r="G127" i="1"/>
  <c r="I109" i="1"/>
  <c r="H115" i="1"/>
  <c r="I120" i="1"/>
  <c r="I114" i="1"/>
  <c r="G114" i="1"/>
  <c r="G121" i="1"/>
  <c r="G17" i="1"/>
  <c r="H17" i="1"/>
  <c r="I17" i="1"/>
  <c r="G12" i="1"/>
  <c r="H12" i="1"/>
  <c r="I12" i="1"/>
  <c r="E16" i="1"/>
  <c r="E21" i="1" s="1"/>
  <c r="E20" i="1"/>
  <c r="E101" i="1" s="1"/>
  <c r="E13" i="1"/>
  <c r="E18" i="1" s="1"/>
  <c r="E99" i="1" s="1"/>
  <c r="E104" i="1" s="1"/>
  <c r="G98" i="1" l="1"/>
  <c r="E102" i="1"/>
  <c r="E107" i="1" s="1"/>
  <c r="E112" i="1" s="1"/>
  <c r="E117" i="1" s="1"/>
  <c r="E122" i="1" s="1"/>
  <c r="E145" i="1"/>
  <c r="I22" i="1"/>
  <c r="H109" i="1"/>
  <c r="E23" i="1"/>
  <c r="H125" i="1"/>
  <c r="H98" i="1"/>
  <c r="E128" i="1"/>
  <c r="E93" i="1"/>
  <c r="E126" i="1"/>
  <c r="E127" i="1"/>
  <c r="E26" i="1"/>
  <c r="I125" i="1"/>
  <c r="I124" i="1" s="1"/>
  <c r="I98" i="1"/>
  <c r="E24" i="1"/>
  <c r="E17" i="1"/>
  <c r="E25" i="1"/>
  <c r="H114" i="1"/>
  <c r="H120" i="1"/>
  <c r="G119" i="1"/>
  <c r="I119" i="1"/>
  <c r="E12" i="1"/>
  <c r="E98" i="1" l="1"/>
  <c r="E22" i="1"/>
  <c r="E125" i="1"/>
  <c r="G124" i="1"/>
  <c r="G130" i="1"/>
  <c r="H119" i="1"/>
  <c r="H124" i="1"/>
  <c r="E130" i="1" l="1"/>
  <c r="E109" i="1"/>
  <c r="E114" i="1" l="1"/>
  <c r="E124" i="1" l="1"/>
  <c r="E119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организация социально значимых общественных мероприятий, направленных на формирование гражданской идентичности, уважительного отношения к культуре и национальным традициям народов России, проживающих в городе Покачи (концерты, акции, познавательные программы, митинги, квест-игры, флешмобы)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Автор:
организация и проведение мероприятий, направленных на воспитание и укрепление толерантности, профилактику экстремизма в городе, а также недопущение экстремистских и националистических проявлений в среде внутренних и внешних мигрантов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курсы, семинары, повышение квалифкации</t>
        </r>
      </text>
    </comment>
  </commentList>
</comments>
</file>

<file path=xl/sharedStrings.xml><?xml version="1.0" encoding="utf-8"?>
<sst xmlns="http://schemas.openxmlformats.org/spreadsheetml/2006/main" count="211" uniqueCount="74">
  <si>
    <t>Источники финансирования</t>
  </si>
  <si>
    <t>Финансовые затраты на реализацию (рублей)</t>
  </si>
  <si>
    <t>Всего</t>
  </si>
  <si>
    <t>1.1.</t>
  </si>
  <si>
    <t>2.1.</t>
  </si>
  <si>
    <t>2.2.</t>
  </si>
  <si>
    <t>2.3.</t>
  </si>
  <si>
    <t>В том числе:</t>
  </si>
  <si>
    <t>Прочие расходы</t>
  </si>
  <si>
    <t>2.4.</t>
  </si>
  <si>
    <t>2.5.</t>
  </si>
  <si>
    <t>Управление культуры, спорта и молодежной политики администраци города Покачи
Управление образования администрации города Покачи</t>
  </si>
  <si>
    <t>2.6.</t>
  </si>
  <si>
    <t>2.7.</t>
  </si>
  <si>
    <t>2.8.</t>
  </si>
  <si>
    <t>2.9.</t>
  </si>
  <si>
    <t>2.10.</t>
  </si>
  <si>
    <t>2.11.</t>
  </si>
  <si>
    <t>2.12.</t>
  </si>
  <si>
    <t>Приобретение и установка системы видеонаблюдения на объектах города, систем контроля пропуска, металлодетекторов, систем оповещения
(ц.п.1)</t>
  </si>
  <si>
    <t>Основные мероприятия муниципальной программы (их связь с целевыми показателями муниципальной программы)</t>
  </si>
  <si>
    <t>Таблица 2</t>
  </si>
  <si>
    <t xml:space="preserve">всего </t>
  </si>
  <si>
    <t>федеральный бюджет</t>
  </si>
  <si>
    <t>бюджет автономного округа</t>
  </si>
  <si>
    <t>иные источники финансирования</t>
  </si>
  <si>
    <t xml:space="preserve">местный бюджет </t>
  </si>
  <si>
    <t>Итого по подпрограмме I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</si>
  <si>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</si>
  <si>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Итого по подпрограмме II</t>
  </si>
  <si>
    <t>Всего по муниципальной программе:</t>
  </si>
  <si>
    <t>инвестиции в объекты муниципальной собственности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</si>
  <si>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</si>
  <si>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</si>
  <si>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</si>
  <si>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 xml:space="preserve">
Управление культуры, спорта и молодежной политики администрации города Покачи</t>
  </si>
  <si>
    <t xml:space="preserve">
Управление образования администрации города Покачи</t>
  </si>
  <si>
    <t>Соисполнитель 1</t>
  </si>
  <si>
    <t>Соисполнитель 2</t>
  </si>
  <si>
    <t>Соисполнитель 3</t>
  </si>
  <si>
    <t>Управление образования администрации города Покачи</t>
  </si>
  <si>
    <t>Ответственный исполнитель (структурные подразделения администрации города)</t>
  </si>
  <si>
    <t>Подпрограмма 1. Повышение антитеррористической защищенности объектов, находящихся в муниципальной собственности</t>
  </si>
  <si>
    <t>Распределение финансовых ресурсов муниципальной программы</t>
  </si>
  <si>
    <t>Реализация мероприятий, направленных на воспитание толерантности, профилактика экстремистской деятельности, гармонизация межэтнических, межконфессиональных и межкультурных отношений (2,3,4)</t>
  </si>
  <si>
    <t>Проведение мероприятий по формированию общероссийской гражданской идентичности, приуроченных к празднованию государственных праздников (2,3,4)</t>
  </si>
  <si>
    <t>Методическое обеспечение и подготовка муниципальных служащих и работников муниципальных учреждений по вопросам укрепления межнационального и межконфессионального согласия, поддержки и развития языков и культуры народов Российской Федерации, проживающих на территории муниципального образования, обеспечения социальной и культурной адаптации мигрантов, а также этнокультурной компетентности специалистов (2,3,4)</t>
  </si>
  <si>
    <t>за счет финансирования основной деятельности исполнителя</t>
  </si>
  <si>
    <t>Выпуск тематических рубрик и информационных материалов в печатных средствах массовой информации, посвященных истории, культуре и традициям народов, современной жизни национальных общин, в том числе публикаций для детей и молодежи (2,3,4)</t>
  </si>
  <si>
    <t xml:space="preserve">Управление культуры, спорта и молодежной политики администрации города Покачи;
Управление образования администрации города Покачи                  </t>
  </si>
  <si>
    <t>Реализация мер, направленных на социальную и культурную адаптацию иностранных граждан</t>
  </si>
  <si>
    <t xml:space="preserve">Содействие поддержке русского языка как государственного языка Российской Федерации и его популяризации как средства межнационального общения, а также обеспечение оптимальных условий для сохранения и развития языков народов Российской Федерации, проживающих в городе (2,3,4) </t>
  </si>
  <si>
    <t xml:space="preserve"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экстремизма, в том числе в молодежной среде (2,3,4) 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</si>
  <si>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(2,3,4)</t>
  </si>
  <si>
    <t xml:space="preserve">Реализация комплексной информационной кампании, направленной на просвещение населения муниципального образования в сфере профилактики экстремизма, а также конкурс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 (2,3,4) </t>
  </si>
  <si>
    <t>Содействие этнокультурному многообразию народов России: проведение фестиваля национальных культур (2,3,4)</t>
  </si>
  <si>
    <t>Формирование у подрастающего поколения уважительного отношения ко всем этносам и религиям (2,3,4)</t>
  </si>
  <si>
    <t xml:space="preserve">Организация работы по созданию и прокату видеороликов социальной рекламы, формирующей уважительное отношение, в том числе мигрантов к культуре и традициям, а также популяризация легального труда мигрантов (2,3,4) </t>
  </si>
  <si>
    <t>Пресс-секретарь главы города Покачи</t>
  </si>
  <si>
    <t xml:space="preserve">Пресс-секретарь главы грода Покачи
</t>
  </si>
  <si>
    <t>Пресс-секретарь главы грода Покачи
Управление по вопросам безопасности, ГО и ЧС администрации города Покачи
Управление образования администрации города Покачи
Управление культуры, спорта и молодежной политики администра</t>
  </si>
  <si>
    <t xml:space="preserve">Пресс-секретарь главы грода Покачи
Управление культуры, спорта и молодежной политики администрации города Покачи;
Управление образования администрации города Покачи                  </t>
  </si>
  <si>
    <t>Управление образвания администрации города Покачи;
Управление культуры, спорта и молодежной политики администрации города Покачи;
Управление по вопросам безопасности, ГО и ЧС администрации города Покачи</t>
  </si>
  <si>
    <t>МКУ "УМТО"</t>
  </si>
  <si>
    <t xml:space="preserve">Управление культуры, спорта и молодежной политики администрации города Покачи
</t>
  </si>
  <si>
    <t>Управление по вопросам безопасности, гражданской обороны и чрезвычайных ситуаций администрации города Покачи</t>
  </si>
  <si>
    <t>Подпрограмма 2. Профилактика экстремизма, укрепление межнационального согласия</t>
  </si>
  <si>
    <t>Управление по вопросам безопасности, ГО и ЧС администрации города Покачи, 
Управление образования администрации города Покачи, 
Отдел по социальным вопросам и связям с общественностью администрации города Покачи, 
Управление культуры, спорта и молодежной политики администрации города Покачи</t>
  </si>
  <si>
    <t>Ответственный исполнитель/
соисполнитель</t>
  </si>
  <si>
    <t>Управление образования администрации города Покачи, 
Управление культуры, спорта и молодежной политики администрации города Покачи</t>
  </si>
  <si>
    <t xml:space="preserve">Приложение </t>
  </si>
  <si>
    <t>к постановлению администрации города Покачи</t>
  </si>
  <si>
    <t>№ 
основного мероприятия</t>
  </si>
  <si>
    <t>от 24.02.2021 №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</si>
</sst>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8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33"/>
      <color rgb="FF66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9"/>
  <sheetViews>
    <sheetView showGridLines="0" tabSelected="1" topLeftCell="A106" zoomScaleNormal="100" zoomScaleSheetLayoutView="120" zoomScalePageLayoutView="80" workbookViewId="0">
      <selection activeCell="A5" sqref="A5:Q6"/>
    </sheetView>
  </sheetViews>
  <sheetFormatPr defaultRowHeight="15" x14ac:dyDescent="0.25"/>
  <cols>
    <col min="1" max="1" width="11.140625" style="1" customWidth="1"/>
    <col min="2" max="2" width="26.5703125" style="1" customWidth="1"/>
    <col min="3" max="3" width="14.5703125" style="1" customWidth="1"/>
    <col min="4" max="4" width="14.28515625" style="1" customWidth="1"/>
    <col min="5" max="5" width="11.42578125" style="12" customWidth="1"/>
    <col min="6" max="6" width="7.5703125" style="12" customWidth="1"/>
    <col min="7" max="7" width="9.5703125" style="1" customWidth="1"/>
    <col min="8" max="9" width="9" style="1" customWidth="1"/>
    <col min="10" max="10" width="10.7109375" style="1" customWidth="1"/>
    <col min="11" max="13" width="9.28515625" style="1" customWidth="1"/>
    <col min="14" max="15" width="6.7109375" style="1" customWidth="1"/>
    <col min="16" max="16" width="7.85546875" style="1" customWidth="1"/>
    <col min="17" max="17" width="8.28515625" style="1" customWidth="1"/>
    <col min="18" max="20" width="9.140625" style="1"/>
    <col min="21" max="21" width="13" style="1" customWidth="1"/>
    <col min="22" max="16384" width="9.140625" style="1"/>
  </cols>
  <sheetData>
    <row r="1" spans="1:17" x14ac:dyDescent="0.25">
      <c r="G1" s="9"/>
      <c r="H1" s="9"/>
      <c r="I1" s="9"/>
      <c r="J1" s="9"/>
      <c r="K1" s="9"/>
      <c r="L1" s="49" t="s">
        <v>70</v>
      </c>
      <c r="M1" s="49"/>
      <c r="N1" s="49"/>
      <c r="O1" s="49"/>
      <c r="P1" s="49"/>
      <c r="Q1" s="49"/>
    </row>
    <row r="2" spans="1:17" x14ac:dyDescent="0.25">
      <c r="G2" s="9"/>
      <c r="H2" s="9"/>
      <c r="I2" s="9"/>
      <c r="J2" s="9"/>
      <c r="K2" s="9"/>
      <c r="L2" s="49" t="s">
        <v>71</v>
      </c>
      <c r="M2" s="49"/>
      <c r="N2" s="49"/>
      <c r="O2" s="49"/>
      <c r="P2" s="49"/>
      <c r="Q2" s="49"/>
    </row>
    <row r="3" spans="1:17" x14ac:dyDescent="0.25">
      <c r="G3" s="9"/>
      <c r="H3" s="9"/>
      <c r="I3" s="9"/>
      <c r="J3" s="9"/>
      <c r="K3" s="9"/>
      <c r="L3" s="49" t="s">
        <v>73</v>
      </c>
      <c r="M3" s="49"/>
      <c r="N3" s="49"/>
      <c r="O3" s="49"/>
      <c r="P3" s="49"/>
      <c r="Q3" s="49"/>
    </row>
    <row r="4" spans="1:17" ht="33.75" customHeight="1" x14ac:dyDescent="0.25">
      <c r="A4" s="13"/>
      <c r="B4" s="14"/>
      <c r="C4" s="14"/>
      <c r="D4" s="14"/>
      <c r="E4" s="15"/>
      <c r="F4" s="15"/>
      <c r="G4" s="57" t="s">
        <v>21</v>
      </c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.75" customHeight="1" x14ac:dyDescent="0.25">
      <c r="A5" s="54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8.7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25.5" customHeight="1" x14ac:dyDescent="0.25">
      <c r="A7" s="52" t="s">
        <v>72</v>
      </c>
      <c r="B7" s="53" t="s">
        <v>20</v>
      </c>
      <c r="C7" s="53" t="s">
        <v>68</v>
      </c>
      <c r="D7" s="53" t="s">
        <v>0</v>
      </c>
      <c r="E7" s="53" t="s">
        <v>1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8.5" customHeight="1" x14ac:dyDescent="0.25">
      <c r="A8" s="52"/>
      <c r="B8" s="53"/>
      <c r="C8" s="53"/>
      <c r="D8" s="53"/>
      <c r="E8" s="58" t="s">
        <v>2</v>
      </c>
      <c r="F8" s="16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48.75" customHeight="1" x14ac:dyDescent="0.25">
      <c r="A9" s="52"/>
      <c r="B9" s="53"/>
      <c r="C9" s="53"/>
      <c r="D9" s="53"/>
      <c r="E9" s="53"/>
      <c r="F9" s="2">
        <v>2019</v>
      </c>
      <c r="G9" s="2">
        <v>2020</v>
      </c>
      <c r="H9" s="2">
        <v>2021</v>
      </c>
      <c r="I9" s="2">
        <v>2022</v>
      </c>
      <c r="J9" s="2">
        <v>2023</v>
      </c>
      <c r="K9" s="2">
        <v>2024</v>
      </c>
      <c r="L9" s="2">
        <v>2025</v>
      </c>
      <c r="M9" s="2">
        <v>2026</v>
      </c>
      <c r="N9" s="2">
        <v>2027</v>
      </c>
      <c r="O9" s="2">
        <v>2028</v>
      </c>
      <c r="P9" s="2">
        <v>2029</v>
      </c>
      <c r="Q9" s="2">
        <v>2030</v>
      </c>
    </row>
    <row r="10" spans="1:17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</row>
    <row r="11" spans="1:17" ht="12.75" customHeight="1" x14ac:dyDescent="0.25">
      <c r="A11" s="50" t="s">
        <v>42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"/>
      <c r="O11" s="3"/>
      <c r="P11" s="3"/>
      <c r="Q11" s="3"/>
    </row>
    <row r="12" spans="1:17" ht="16.5" customHeight="1" x14ac:dyDescent="0.25">
      <c r="A12" s="34" t="s">
        <v>3</v>
      </c>
      <c r="B12" s="34" t="s">
        <v>19</v>
      </c>
      <c r="C12" s="34" t="s">
        <v>63</v>
      </c>
      <c r="D12" s="4" t="s">
        <v>22</v>
      </c>
      <c r="E12" s="5">
        <f t="shared" ref="E12:E17" si="0">SUM(G12:M12)</f>
        <v>791760</v>
      </c>
      <c r="F12" s="5">
        <v>0</v>
      </c>
      <c r="G12" s="5">
        <f t="shared" ref="G12:M12" si="1">SUM(G13:G16)</f>
        <v>511760</v>
      </c>
      <c r="H12" s="5">
        <f t="shared" si="1"/>
        <v>0</v>
      </c>
      <c r="I12" s="5">
        <f t="shared" si="1"/>
        <v>0</v>
      </c>
      <c r="J12" s="5">
        <f t="shared" si="1"/>
        <v>70000</v>
      </c>
      <c r="K12" s="5">
        <f t="shared" si="1"/>
        <v>70000</v>
      </c>
      <c r="L12" s="5">
        <f t="shared" si="1"/>
        <v>70000</v>
      </c>
      <c r="M12" s="5">
        <f t="shared" si="1"/>
        <v>70000</v>
      </c>
      <c r="N12" s="5">
        <f t="shared" ref="N12:Q12" si="2">SUM(N13:N16)</f>
        <v>0</v>
      </c>
      <c r="O12" s="5">
        <f t="shared" si="2"/>
        <v>0</v>
      </c>
      <c r="P12" s="5">
        <f t="shared" si="2"/>
        <v>0</v>
      </c>
      <c r="Q12" s="5">
        <f t="shared" si="2"/>
        <v>0</v>
      </c>
    </row>
    <row r="13" spans="1:17" ht="28.5" customHeight="1" x14ac:dyDescent="0.25">
      <c r="A13" s="34"/>
      <c r="B13" s="34"/>
      <c r="C13" s="34"/>
      <c r="D13" s="17" t="s">
        <v>23</v>
      </c>
      <c r="E13" s="5">
        <f t="shared" si="0"/>
        <v>0</v>
      </c>
      <c r="F13" s="5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38.25" customHeight="1" x14ac:dyDescent="0.25">
      <c r="A14" s="34"/>
      <c r="B14" s="34"/>
      <c r="C14" s="34"/>
      <c r="D14" s="17" t="s">
        <v>24</v>
      </c>
      <c r="E14" s="5">
        <f t="shared" si="0"/>
        <v>0</v>
      </c>
      <c r="F14" s="5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21.75" customHeight="1" x14ac:dyDescent="0.25">
      <c r="A15" s="34"/>
      <c r="B15" s="34"/>
      <c r="C15" s="34"/>
      <c r="D15" s="17" t="s">
        <v>26</v>
      </c>
      <c r="E15" s="5">
        <f t="shared" si="0"/>
        <v>791760</v>
      </c>
      <c r="F15" s="5">
        <v>0</v>
      </c>
      <c r="G15" s="6">
        <v>511760</v>
      </c>
      <c r="H15" s="6">
        <v>0</v>
      </c>
      <c r="I15" s="6">
        <v>0</v>
      </c>
      <c r="J15" s="6">
        <v>70000</v>
      </c>
      <c r="K15" s="6">
        <v>70000</v>
      </c>
      <c r="L15" s="6">
        <v>70000</v>
      </c>
      <c r="M15" s="6">
        <v>70000</v>
      </c>
      <c r="N15" s="6">
        <v>0</v>
      </c>
      <c r="O15" s="6">
        <v>0</v>
      </c>
      <c r="P15" s="6">
        <v>0</v>
      </c>
      <c r="Q15" s="6">
        <v>0</v>
      </c>
    </row>
    <row r="16" spans="1:17" ht="27.75" customHeight="1" x14ac:dyDescent="0.25">
      <c r="A16" s="34"/>
      <c r="B16" s="34"/>
      <c r="C16" s="34"/>
      <c r="D16" s="17" t="s">
        <v>25</v>
      </c>
      <c r="E16" s="5">
        <f t="shared" si="0"/>
        <v>0</v>
      </c>
      <c r="F16" s="5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8" customHeight="1" x14ac:dyDescent="0.25">
      <c r="A17" s="34"/>
      <c r="B17" s="35" t="s">
        <v>27</v>
      </c>
      <c r="C17" s="34" t="s">
        <v>63</v>
      </c>
      <c r="D17" s="4" t="s">
        <v>22</v>
      </c>
      <c r="E17" s="5">
        <f t="shared" si="0"/>
        <v>791760</v>
      </c>
      <c r="F17" s="5">
        <v>0</v>
      </c>
      <c r="G17" s="5">
        <f t="shared" ref="G17:M17" si="3">SUM(G18:G21)</f>
        <v>511760</v>
      </c>
      <c r="H17" s="5">
        <f t="shared" si="3"/>
        <v>0</v>
      </c>
      <c r="I17" s="5">
        <f t="shared" si="3"/>
        <v>0</v>
      </c>
      <c r="J17" s="5">
        <f t="shared" si="3"/>
        <v>70000</v>
      </c>
      <c r="K17" s="5">
        <f t="shared" si="3"/>
        <v>70000</v>
      </c>
      <c r="L17" s="5">
        <f t="shared" si="3"/>
        <v>70000</v>
      </c>
      <c r="M17" s="5">
        <f t="shared" si="3"/>
        <v>70000</v>
      </c>
      <c r="N17" s="5">
        <f t="shared" ref="N17:Q17" si="4">SUM(N18:N21)</f>
        <v>0</v>
      </c>
      <c r="O17" s="5">
        <f t="shared" si="4"/>
        <v>0</v>
      </c>
      <c r="P17" s="5">
        <f t="shared" si="4"/>
        <v>0</v>
      </c>
      <c r="Q17" s="5">
        <f t="shared" si="4"/>
        <v>0</v>
      </c>
    </row>
    <row r="18" spans="1:17" ht="27" customHeight="1" x14ac:dyDescent="0.25">
      <c r="A18" s="34"/>
      <c r="B18" s="35"/>
      <c r="C18" s="34"/>
      <c r="D18" s="8" t="s">
        <v>23</v>
      </c>
      <c r="E18" s="5">
        <f>E13</f>
        <v>0</v>
      </c>
      <c r="F18" s="5">
        <v>0</v>
      </c>
      <c r="G18" s="6">
        <f t="shared" ref="G18:M18" si="5">G13</f>
        <v>0</v>
      </c>
      <c r="H18" s="6">
        <f t="shared" si="5"/>
        <v>0</v>
      </c>
      <c r="I18" s="6">
        <f t="shared" si="5"/>
        <v>0</v>
      </c>
      <c r="J18" s="6">
        <f t="shared" si="5"/>
        <v>0</v>
      </c>
      <c r="K18" s="6">
        <f t="shared" si="5"/>
        <v>0</v>
      </c>
      <c r="L18" s="6">
        <f t="shared" si="5"/>
        <v>0</v>
      </c>
      <c r="M18" s="6">
        <f t="shared" si="5"/>
        <v>0</v>
      </c>
      <c r="N18" s="6">
        <f t="shared" ref="N18:Q18" si="6">N13</f>
        <v>0</v>
      </c>
      <c r="O18" s="6">
        <f t="shared" si="6"/>
        <v>0</v>
      </c>
      <c r="P18" s="6">
        <f t="shared" si="6"/>
        <v>0</v>
      </c>
      <c r="Q18" s="6">
        <f t="shared" si="6"/>
        <v>0</v>
      </c>
    </row>
    <row r="19" spans="1:17" ht="36" customHeight="1" x14ac:dyDescent="0.25">
      <c r="A19" s="34"/>
      <c r="B19" s="35"/>
      <c r="C19" s="34"/>
      <c r="D19" s="8" t="s">
        <v>24</v>
      </c>
      <c r="E19" s="5">
        <f>E14</f>
        <v>0</v>
      </c>
      <c r="F19" s="5">
        <v>0</v>
      </c>
      <c r="G19" s="6">
        <f t="shared" ref="G19:M19" si="7">G14</f>
        <v>0</v>
      </c>
      <c r="H19" s="6">
        <f t="shared" si="7"/>
        <v>0</v>
      </c>
      <c r="I19" s="6">
        <f t="shared" si="7"/>
        <v>0</v>
      </c>
      <c r="J19" s="6">
        <f t="shared" si="7"/>
        <v>0</v>
      </c>
      <c r="K19" s="6">
        <f t="shared" si="7"/>
        <v>0</v>
      </c>
      <c r="L19" s="6">
        <f t="shared" si="7"/>
        <v>0</v>
      </c>
      <c r="M19" s="6">
        <f t="shared" si="7"/>
        <v>0</v>
      </c>
      <c r="N19" s="6">
        <f t="shared" ref="N19:Q19" si="8">N14</f>
        <v>0</v>
      </c>
      <c r="O19" s="6">
        <f t="shared" si="8"/>
        <v>0</v>
      </c>
      <c r="P19" s="6">
        <f t="shared" si="8"/>
        <v>0</v>
      </c>
      <c r="Q19" s="6">
        <f t="shared" si="8"/>
        <v>0</v>
      </c>
    </row>
    <row r="20" spans="1:17" ht="15.75" customHeight="1" x14ac:dyDescent="0.25">
      <c r="A20" s="34"/>
      <c r="B20" s="35"/>
      <c r="C20" s="34"/>
      <c r="D20" s="8" t="s">
        <v>26</v>
      </c>
      <c r="E20" s="5">
        <f>E15</f>
        <v>791760</v>
      </c>
      <c r="F20" s="5">
        <v>0</v>
      </c>
      <c r="G20" s="6">
        <f t="shared" ref="G20:M20" si="9">G15</f>
        <v>511760</v>
      </c>
      <c r="H20" s="6">
        <f>H15</f>
        <v>0</v>
      </c>
      <c r="I20" s="6">
        <f t="shared" si="9"/>
        <v>0</v>
      </c>
      <c r="J20" s="6">
        <f t="shared" si="9"/>
        <v>70000</v>
      </c>
      <c r="K20" s="6">
        <f t="shared" si="9"/>
        <v>70000</v>
      </c>
      <c r="L20" s="6">
        <f t="shared" si="9"/>
        <v>70000</v>
      </c>
      <c r="M20" s="6">
        <f t="shared" si="9"/>
        <v>70000</v>
      </c>
      <c r="N20" s="6">
        <f t="shared" ref="N20:Q20" si="10">N15</f>
        <v>0</v>
      </c>
      <c r="O20" s="6">
        <f t="shared" si="10"/>
        <v>0</v>
      </c>
      <c r="P20" s="6">
        <f t="shared" si="10"/>
        <v>0</v>
      </c>
      <c r="Q20" s="6">
        <f t="shared" si="10"/>
        <v>0</v>
      </c>
    </row>
    <row r="21" spans="1:17" ht="25.5" customHeight="1" x14ac:dyDescent="0.25">
      <c r="A21" s="34"/>
      <c r="B21" s="35"/>
      <c r="C21" s="34"/>
      <c r="D21" s="8" t="s">
        <v>25</v>
      </c>
      <c r="E21" s="5">
        <f>E16</f>
        <v>0</v>
      </c>
      <c r="F21" s="5">
        <v>0</v>
      </c>
      <c r="G21" s="6">
        <f t="shared" ref="G21:M21" si="11">G16</f>
        <v>0</v>
      </c>
      <c r="H21" s="6">
        <f t="shared" si="11"/>
        <v>0</v>
      </c>
      <c r="I21" s="6">
        <f t="shared" si="11"/>
        <v>0</v>
      </c>
      <c r="J21" s="6">
        <f t="shared" si="11"/>
        <v>0</v>
      </c>
      <c r="K21" s="6">
        <f t="shared" si="11"/>
        <v>0</v>
      </c>
      <c r="L21" s="6">
        <f t="shared" si="11"/>
        <v>0</v>
      </c>
      <c r="M21" s="6">
        <f t="shared" si="11"/>
        <v>0</v>
      </c>
      <c r="N21" s="6">
        <f t="shared" ref="N21:Q21" si="12">N16</f>
        <v>0</v>
      </c>
      <c r="O21" s="6">
        <f t="shared" si="12"/>
        <v>0</v>
      </c>
      <c r="P21" s="6">
        <f t="shared" si="12"/>
        <v>0</v>
      </c>
      <c r="Q21" s="6">
        <f t="shared" si="12"/>
        <v>0</v>
      </c>
    </row>
    <row r="22" spans="1:17" ht="19.5" customHeight="1" x14ac:dyDescent="0.25">
      <c r="A22" s="34"/>
      <c r="B22" s="34" t="s">
        <v>28</v>
      </c>
      <c r="C22" s="34"/>
      <c r="D22" s="4" t="s">
        <v>22</v>
      </c>
      <c r="E22" s="5">
        <f>SUM(G22:M22)</f>
        <v>280000</v>
      </c>
      <c r="F22" s="5">
        <v>0</v>
      </c>
      <c r="G22" s="5">
        <f t="shared" ref="G22:M22" si="13">SUM(G23:G26)</f>
        <v>0</v>
      </c>
      <c r="H22" s="5">
        <f t="shared" si="13"/>
        <v>0</v>
      </c>
      <c r="I22" s="5">
        <f t="shared" si="13"/>
        <v>0</v>
      </c>
      <c r="J22" s="5">
        <f t="shared" si="13"/>
        <v>70000</v>
      </c>
      <c r="K22" s="5">
        <f t="shared" si="13"/>
        <v>70000</v>
      </c>
      <c r="L22" s="5">
        <f t="shared" si="13"/>
        <v>70000</v>
      </c>
      <c r="M22" s="5">
        <f t="shared" si="13"/>
        <v>70000</v>
      </c>
      <c r="N22" s="5">
        <f t="shared" ref="N22:Q22" si="14">SUM(N23:N26)</f>
        <v>0</v>
      </c>
      <c r="O22" s="5">
        <f t="shared" si="14"/>
        <v>0</v>
      </c>
      <c r="P22" s="5">
        <f t="shared" si="14"/>
        <v>0</v>
      </c>
      <c r="Q22" s="5">
        <f t="shared" si="14"/>
        <v>0</v>
      </c>
    </row>
    <row r="23" spans="1:17" ht="25.5" customHeight="1" x14ac:dyDescent="0.25">
      <c r="A23" s="34"/>
      <c r="B23" s="34"/>
      <c r="C23" s="34"/>
      <c r="D23" s="8" t="s">
        <v>23</v>
      </c>
      <c r="E23" s="5">
        <f>SUM(G23:M23)</f>
        <v>0</v>
      </c>
      <c r="F23" s="5">
        <v>0</v>
      </c>
      <c r="G23" s="6">
        <f t="shared" ref="G23:M23" si="15">G18</f>
        <v>0</v>
      </c>
      <c r="H23" s="6">
        <f t="shared" si="15"/>
        <v>0</v>
      </c>
      <c r="I23" s="6">
        <f t="shared" si="15"/>
        <v>0</v>
      </c>
      <c r="J23" s="6">
        <f t="shared" si="15"/>
        <v>0</v>
      </c>
      <c r="K23" s="6">
        <f t="shared" si="15"/>
        <v>0</v>
      </c>
      <c r="L23" s="6">
        <f t="shared" si="15"/>
        <v>0</v>
      </c>
      <c r="M23" s="6">
        <f t="shared" si="15"/>
        <v>0</v>
      </c>
      <c r="N23" s="6">
        <f t="shared" ref="N23:Q23" si="16">N18</f>
        <v>0</v>
      </c>
      <c r="O23" s="6">
        <f t="shared" si="16"/>
        <v>0</v>
      </c>
      <c r="P23" s="6">
        <f t="shared" si="16"/>
        <v>0</v>
      </c>
      <c r="Q23" s="6">
        <f t="shared" si="16"/>
        <v>0</v>
      </c>
    </row>
    <row r="24" spans="1:17" ht="34.5" customHeight="1" x14ac:dyDescent="0.25">
      <c r="A24" s="34"/>
      <c r="B24" s="34"/>
      <c r="C24" s="34"/>
      <c r="D24" s="8" t="s">
        <v>24</v>
      </c>
      <c r="E24" s="5">
        <f>SUM(G24:M24)</f>
        <v>0</v>
      </c>
      <c r="F24" s="5">
        <v>0</v>
      </c>
      <c r="G24" s="6">
        <f t="shared" ref="G24:M24" si="17">G19</f>
        <v>0</v>
      </c>
      <c r="H24" s="6">
        <f t="shared" si="17"/>
        <v>0</v>
      </c>
      <c r="I24" s="6">
        <f t="shared" si="17"/>
        <v>0</v>
      </c>
      <c r="J24" s="6">
        <f t="shared" si="17"/>
        <v>0</v>
      </c>
      <c r="K24" s="6">
        <f t="shared" si="17"/>
        <v>0</v>
      </c>
      <c r="L24" s="6">
        <f t="shared" si="17"/>
        <v>0</v>
      </c>
      <c r="M24" s="6">
        <f t="shared" si="17"/>
        <v>0</v>
      </c>
      <c r="N24" s="6">
        <f t="shared" ref="N24:Q24" si="18">N19</f>
        <v>0</v>
      </c>
      <c r="O24" s="6">
        <f t="shared" si="18"/>
        <v>0</v>
      </c>
      <c r="P24" s="6">
        <f t="shared" si="18"/>
        <v>0</v>
      </c>
      <c r="Q24" s="6">
        <f t="shared" si="18"/>
        <v>0</v>
      </c>
    </row>
    <row r="25" spans="1:17" ht="18.75" customHeight="1" x14ac:dyDescent="0.25">
      <c r="A25" s="34"/>
      <c r="B25" s="34"/>
      <c r="C25" s="34"/>
      <c r="D25" s="8" t="s">
        <v>26</v>
      </c>
      <c r="E25" s="5">
        <f>SUM(G25:M25)</f>
        <v>280000</v>
      </c>
      <c r="F25" s="5">
        <v>0</v>
      </c>
      <c r="G25" s="6">
        <v>0</v>
      </c>
      <c r="H25" s="6">
        <v>0</v>
      </c>
      <c r="I25" s="6">
        <f t="shared" ref="I25:M25" si="19">I20</f>
        <v>0</v>
      </c>
      <c r="J25" s="6">
        <f t="shared" si="19"/>
        <v>70000</v>
      </c>
      <c r="K25" s="6">
        <f t="shared" si="19"/>
        <v>70000</v>
      </c>
      <c r="L25" s="6">
        <f t="shared" si="19"/>
        <v>70000</v>
      </c>
      <c r="M25" s="6">
        <f t="shared" si="19"/>
        <v>70000</v>
      </c>
      <c r="N25" s="6">
        <f t="shared" ref="N25:Q25" si="20">N20</f>
        <v>0</v>
      </c>
      <c r="O25" s="6">
        <f t="shared" si="20"/>
        <v>0</v>
      </c>
      <c r="P25" s="6">
        <f t="shared" si="20"/>
        <v>0</v>
      </c>
      <c r="Q25" s="6">
        <f t="shared" si="20"/>
        <v>0</v>
      </c>
    </row>
    <row r="26" spans="1:17" ht="28.5" customHeight="1" x14ac:dyDescent="0.25">
      <c r="A26" s="34"/>
      <c r="B26" s="34"/>
      <c r="C26" s="34"/>
      <c r="D26" s="8" t="s">
        <v>25</v>
      </c>
      <c r="E26" s="5">
        <f>SUM(G26:M26)</f>
        <v>0</v>
      </c>
      <c r="F26" s="5">
        <v>0</v>
      </c>
      <c r="G26" s="6">
        <f t="shared" ref="G26:M26" si="21">G21</f>
        <v>0</v>
      </c>
      <c r="H26" s="6">
        <f t="shared" si="21"/>
        <v>0</v>
      </c>
      <c r="I26" s="6">
        <f t="shared" si="21"/>
        <v>0</v>
      </c>
      <c r="J26" s="6">
        <f t="shared" si="21"/>
        <v>0</v>
      </c>
      <c r="K26" s="6">
        <f t="shared" si="21"/>
        <v>0</v>
      </c>
      <c r="L26" s="6">
        <f t="shared" si="21"/>
        <v>0</v>
      </c>
      <c r="M26" s="6">
        <f t="shared" si="21"/>
        <v>0</v>
      </c>
      <c r="N26" s="6">
        <f t="shared" ref="N26:Q26" si="22">N21</f>
        <v>0</v>
      </c>
      <c r="O26" s="6">
        <f t="shared" si="22"/>
        <v>0</v>
      </c>
      <c r="P26" s="6">
        <f t="shared" si="22"/>
        <v>0</v>
      </c>
      <c r="Q26" s="6">
        <f t="shared" si="22"/>
        <v>0</v>
      </c>
    </row>
    <row r="27" spans="1:17" x14ac:dyDescent="0.25">
      <c r="A27" s="36" t="s">
        <v>66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"/>
      <c r="O27" s="3"/>
      <c r="P27" s="3"/>
      <c r="Q27" s="3"/>
    </row>
    <row r="28" spans="1:17" ht="20.25" customHeight="1" x14ac:dyDescent="0.25">
      <c r="A28" s="36" t="s">
        <v>4</v>
      </c>
      <c r="B28" s="41" t="s">
        <v>55</v>
      </c>
      <c r="C28" s="37" t="s">
        <v>64</v>
      </c>
      <c r="D28" s="4" t="s">
        <v>22</v>
      </c>
      <c r="E28" s="5">
        <f t="shared" ref="E28:E37" si="23">SUM(G28:M28)</f>
        <v>618060</v>
      </c>
      <c r="F28" s="5">
        <v>0</v>
      </c>
      <c r="G28" s="5">
        <f t="shared" ref="G28:M28" si="24">SUM(G29:G32)</f>
        <v>85160</v>
      </c>
      <c r="H28" s="5">
        <f t="shared" si="24"/>
        <v>90000</v>
      </c>
      <c r="I28" s="5">
        <f t="shared" si="24"/>
        <v>88400</v>
      </c>
      <c r="J28" s="5">
        <f t="shared" si="24"/>
        <v>74500</v>
      </c>
      <c r="K28" s="5">
        <f t="shared" si="24"/>
        <v>140000</v>
      </c>
      <c r="L28" s="5">
        <f t="shared" si="24"/>
        <v>70000</v>
      </c>
      <c r="M28" s="5">
        <f t="shared" si="24"/>
        <v>70000</v>
      </c>
      <c r="N28" s="5">
        <f t="shared" ref="N28:Q28" si="25">SUM(N29:N32)</f>
        <v>0</v>
      </c>
      <c r="O28" s="5">
        <f t="shared" si="25"/>
        <v>0</v>
      </c>
      <c r="P28" s="5">
        <f t="shared" si="25"/>
        <v>0</v>
      </c>
      <c r="Q28" s="5">
        <f t="shared" si="25"/>
        <v>0</v>
      </c>
    </row>
    <row r="29" spans="1:17" ht="28.5" customHeight="1" x14ac:dyDescent="0.25">
      <c r="A29" s="36"/>
      <c r="B29" s="42"/>
      <c r="C29" s="37"/>
      <c r="D29" s="17" t="s">
        <v>23</v>
      </c>
      <c r="E29" s="5">
        <f t="shared" si="23"/>
        <v>0</v>
      </c>
      <c r="F29" s="5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35.25" customHeight="1" x14ac:dyDescent="0.25">
      <c r="A30" s="36"/>
      <c r="B30" s="42"/>
      <c r="C30" s="37"/>
      <c r="D30" s="17" t="s">
        <v>24</v>
      </c>
      <c r="E30" s="5">
        <f t="shared" si="23"/>
        <v>0</v>
      </c>
      <c r="F30" s="5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</row>
    <row r="31" spans="1:17" ht="17.25" customHeight="1" x14ac:dyDescent="0.25">
      <c r="A31" s="36"/>
      <c r="B31" s="42"/>
      <c r="C31" s="37"/>
      <c r="D31" s="17" t="s">
        <v>26</v>
      </c>
      <c r="E31" s="18">
        <f t="shared" si="23"/>
        <v>618060</v>
      </c>
      <c r="F31" s="18">
        <v>0</v>
      </c>
      <c r="G31" s="7">
        <v>85160</v>
      </c>
      <c r="H31" s="7">
        <v>90000</v>
      </c>
      <c r="I31" s="7">
        <v>88400</v>
      </c>
      <c r="J31" s="7">
        <f>70000+4500</f>
        <v>74500</v>
      </c>
      <c r="K31" s="7">
        <v>140000</v>
      </c>
      <c r="L31" s="7">
        <v>70000</v>
      </c>
      <c r="M31" s="7">
        <v>70000</v>
      </c>
      <c r="N31" s="7">
        <v>0</v>
      </c>
      <c r="O31" s="7">
        <v>0</v>
      </c>
      <c r="P31" s="7">
        <v>0</v>
      </c>
      <c r="Q31" s="7">
        <v>0</v>
      </c>
    </row>
    <row r="32" spans="1:17" ht="23.25" customHeight="1" x14ac:dyDescent="0.25">
      <c r="A32" s="36"/>
      <c r="B32" s="43"/>
      <c r="C32" s="37"/>
      <c r="D32" s="17" t="s">
        <v>25</v>
      </c>
      <c r="E32" s="5">
        <f t="shared" si="23"/>
        <v>0</v>
      </c>
      <c r="F32" s="5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1:17" ht="15" customHeight="1" x14ac:dyDescent="0.25">
      <c r="A33" s="36" t="s">
        <v>5</v>
      </c>
      <c r="B33" s="41" t="s">
        <v>45</v>
      </c>
      <c r="C33" s="37" t="s">
        <v>49</v>
      </c>
      <c r="D33" s="4" t="s">
        <v>22</v>
      </c>
      <c r="E33" s="5">
        <f t="shared" si="23"/>
        <v>485000</v>
      </c>
      <c r="F33" s="5">
        <v>0</v>
      </c>
      <c r="G33" s="5">
        <f>SUM(G34:G37)</f>
        <v>0</v>
      </c>
      <c r="H33" s="5">
        <f t="shared" ref="H33:M33" si="26">SUM(H34:H37)</f>
        <v>0</v>
      </c>
      <c r="I33" s="5">
        <f t="shared" si="26"/>
        <v>0</v>
      </c>
      <c r="J33" s="5">
        <f t="shared" si="26"/>
        <v>305000</v>
      </c>
      <c r="K33" s="5">
        <f t="shared" si="26"/>
        <v>60000</v>
      </c>
      <c r="L33" s="5">
        <f t="shared" si="26"/>
        <v>60000</v>
      </c>
      <c r="M33" s="5">
        <f t="shared" si="26"/>
        <v>60000</v>
      </c>
      <c r="N33" s="5">
        <f t="shared" ref="N33:Q33" si="27">SUM(N34:N37)</f>
        <v>0</v>
      </c>
      <c r="O33" s="5">
        <f t="shared" si="27"/>
        <v>0</v>
      </c>
      <c r="P33" s="5">
        <f t="shared" si="27"/>
        <v>0</v>
      </c>
      <c r="Q33" s="5">
        <f t="shared" si="27"/>
        <v>0</v>
      </c>
    </row>
    <row r="34" spans="1:17" ht="24" x14ac:dyDescent="0.25">
      <c r="A34" s="36"/>
      <c r="B34" s="42"/>
      <c r="C34" s="37"/>
      <c r="D34" s="17" t="s">
        <v>23</v>
      </c>
      <c r="E34" s="5">
        <f t="shared" si="23"/>
        <v>0</v>
      </c>
      <c r="F34" s="5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1:17" ht="38.25" customHeight="1" x14ac:dyDescent="0.25">
      <c r="A35" s="36"/>
      <c r="B35" s="42"/>
      <c r="C35" s="37"/>
      <c r="D35" s="17" t="s">
        <v>24</v>
      </c>
      <c r="E35" s="5">
        <f t="shared" si="23"/>
        <v>0</v>
      </c>
      <c r="F35" s="5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  <row r="36" spans="1:17" ht="25.5" customHeight="1" x14ac:dyDescent="0.25">
      <c r="A36" s="36"/>
      <c r="B36" s="42"/>
      <c r="C36" s="37"/>
      <c r="D36" s="17" t="s">
        <v>26</v>
      </c>
      <c r="E36" s="18">
        <f t="shared" si="23"/>
        <v>485000</v>
      </c>
      <c r="F36" s="18">
        <v>0</v>
      </c>
      <c r="G36" s="6">
        <v>0</v>
      </c>
      <c r="H36" s="6">
        <v>0</v>
      </c>
      <c r="I36" s="6">
        <v>0</v>
      </c>
      <c r="J36" s="6">
        <v>305000</v>
      </c>
      <c r="K36" s="6">
        <v>60000</v>
      </c>
      <c r="L36" s="6">
        <v>60000</v>
      </c>
      <c r="M36" s="6">
        <v>60000</v>
      </c>
      <c r="N36" s="6">
        <v>0</v>
      </c>
      <c r="O36" s="6">
        <v>0</v>
      </c>
      <c r="P36" s="6">
        <v>0</v>
      </c>
      <c r="Q36" s="6">
        <v>0</v>
      </c>
    </row>
    <row r="37" spans="1:17" ht="28.5" customHeight="1" x14ac:dyDescent="0.25">
      <c r="A37" s="36"/>
      <c r="B37" s="43"/>
      <c r="C37" s="37"/>
      <c r="D37" s="17" t="s">
        <v>25</v>
      </c>
      <c r="E37" s="5">
        <f t="shared" si="23"/>
        <v>0</v>
      </c>
      <c r="F37" s="5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1:17" ht="17.25" customHeight="1" x14ac:dyDescent="0.25">
      <c r="A38" s="36" t="s">
        <v>6</v>
      </c>
      <c r="B38" s="37" t="s">
        <v>54</v>
      </c>
      <c r="C38" s="37" t="s">
        <v>58</v>
      </c>
      <c r="D38" s="4" t="s">
        <v>22</v>
      </c>
      <c r="E38" s="21" t="s">
        <v>47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31.5" customHeight="1" x14ac:dyDescent="0.25">
      <c r="A39" s="36"/>
      <c r="B39" s="37"/>
      <c r="C39" s="37"/>
      <c r="D39" s="17" t="s">
        <v>23</v>
      </c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33.75" customHeight="1" x14ac:dyDescent="0.25">
      <c r="A40" s="36"/>
      <c r="B40" s="37"/>
      <c r="C40" s="37"/>
      <c r="D40" s="17" t="s">
        <v>24</v>
      </c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22.5" customHeight="1" x14ac:dyDescent="0.25">
      <c r="A41" s="36"/>
      <c r="B41" s="37"/>
      <c r="C41" s="37"/>
      <c r="D41" s="17" t="s">
        <v>26</v>
      </c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31.5" customHeight="1" x14ac:dyDescent="0.25">
      <c r="A42" s="36"/>
      <c r="B42" s="37"/>
      <c r="C42" s="37"/>
      <c r="D42" s="17" t="s">
        <v>25</v>
      </c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1:17" ht="15" customHeight="1" x14ac:dyDescent="0.25">
      <c r="A43" s="36" t="s">
        <v>9</v>
      </c>
      <c r="B43" s="33" t="s">
        <v>50</v>
      </c>
      <c r="C43" s="37" t="s">
        <v>67</v>
      </c>
      <c r="D43" s="4" t="s">
        <v>22</v>
      </c>
      <c r="E43" s="21" t="s">
        <v>47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3"/>
    </row>
    <row r="44" spans="1:17" ht="24" x14ac:dyDescent="0.25">
      <c r="A44" s="36"/>
      <c r="B44" s="37"/>
      <c r="C44" s="37"/>
      <c r="D44" s="17" t="s">
        <v>23</v>
      </c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</row>
    <row r="45" spans="1:17" ht="34.5" customHeight="1" x14ac:dyDescent="0.25">
      <c r="A45" s="36"/>
      <c r="B45" s="37"/>
      <c r="C45" s="37"/>
      <c r="D45" s="17" t="s">
        <v>24</v>
      </c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</row>
    <row r="46" spans="1:17" ht="22.5" customHeight="1" x14ac:dyDescent="0.25">
      <c r="A46" s="36"/>
      <c r="B46" s="37"/>
      <c r="C46" s="37"/>
      <c r="D46" s="17" t="s">
        <v>26</v>
      </c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</row>
    <row r="47" spans="1:17" ht="208.5" customHeight="1" x14ac:dyDescent="0.25">
      <c r="A47" s="36"/>
      <c r="B47" s="37"/>
      <c r="C47" s="37"/>
      <c r="D47" s="17" t="s">
        <v>25</v>
      </c>
      <c r="E47" s="2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</row>
    <row r="48" spans="1:17" ht="21" customHeight="1" x14ac:dyDescent="0.25">
      <c r="A48" s="36" t="s">
        <v>10</v>
      </c>
      <c r="B48" s="37" t="s">
        <v>48</v>
      </c>
      <c r="C48" s="37" t="s">
        <v>59</v>
      </c>
      <c r="D48" s="4" t="s">
        <v>22</v>
      </c>
      <c r="E48" s="5">
        <f t="shared" ref="E48:E57" si="28">SUM(G48:M48)</f>
        <v>800000</v>
      </c>
      <c r="F48" s="5">
        <v>0</v>
      </c>
      <c r="G48" s="5">
        <f>SUM(G49:G52)</f>
        <v>0</v>
      </c>
      <c r="H48" s="5">
        <f t="shared" ref="H48:M48" si="29">SUM(H49:H52)</f>
        <v>0</v>
      </c>
      <c r="I48" s="5">
        <f t="shared" si="29"/>
        <v>0</v>
      </c>
      <c r="J48" s="5">
        <f t="shared" si="29"/>
        <v>800000</v>
      </c>
      <c r="K48" s="5">
        <f t="shared" si="29"/>
        <v>0</v>
      </c>
      <c r="L48" s="5">
        <f t="shared" si="29"/>
        <v>0</v>
      </c>
      <c r="M48" s="5">
        <f t="shared" si="29"/>
        <v>0</v>
      </c>
      <c r="N48" s="5">
        <f t="shared" ref="N48:Q48" si="30">SUM(N49:N52)</f>
        <v>0</v>
      </c>
      <c r="O48" s="5">
        <f t="shared" si="30"/>
        <v>0</v>
      </c>
      <c r="P48" s="5">
        <f t="shared" si="30"/>
        <v>0</v>
      </c>
      <c r="Q48" s="5">
        <f t="shared" si="30"/>
        <v>0</v>
      </c>
    </row>
    <row r="49" spans="1:17" ht="29.25" customHeight="1" x14ac:dyDescent="0.25">
      <c r="A49" s="36"/>
      <c r="B49" s="37"/>
      <c r="C49" s="37"/>
      <c r="D49" s="17" t="s">
        <v>23</v>
      </c>
      <c r="E49" s="5">
        <f t="shared" si="28"/>
        <v>0</v>
      </c>
      <c r="F49" s="5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</row>
    <row r="50" spans="1:17" ht="35.25" customHeight="1" x14ac:dyDescent="0.25">
      <c r="A50" s="36"/>
      <c r="B50" s="37"/>
      <c r="C50" s="37"/>
      <c r="D50" s="17" t="s">
        <v>24</v>
      </c>
      <c r="E50" s="5">
        <f t="shared" si="28"/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</row>
    <row r="51" spans="1:17" ht="23.25" customHeight="1" x14ac:dyDescent="0.25">
      <c r="A51" s="36"/>
      <c r="B51" s="37"/>
      <c r="C51" s="37"/>
      <c r="D51" s="17" t="s">
        <v>26</v>
      </c>
      <c r="E51" s="18">
        <f t="shared" si="28"/>
        <v>800000</v>
      </c>
      <c r="F51" s="18">
        <v>0</v>
      </c>
      <c r="G51" s="6">
        <v>0</v>
      </c>
      <c r="H51" s="6">
        <v>0</v>
      </c>
      <c r="I51" s="6">
        <v>0</v>
      </c>
      <c r="J51" s="6">
        <v>800000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</row>
    <row r="52" spans="1:17" ht="26.25" customHeight="1" x14ac:dyDescent="0.25">
      <c r="A52" s="36"/>
      <c r="B52" s="37"/>
      <c r="C52" s="37"/>
      <c r="D52" s="17" t="s">
        <v>25</v>
      </c>
      <c r="E52" s="5">
        <f t="shared" si="28"/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</row>
    <row r="53" spans="1:17" ht="19.5" customHeight="1" x14ac:dyDescent="0.25">
      <c r="A53" s="36" t="s">
        <v>12</v>
      </c>
      <c r="B53" s="37" t="s">
        <v>44</v>
      </c>
      <c r="C53" s="37" t="s">
        <v>69</v>
      </c>
      <c r="D53" s="4" t="s">
        <v>22</v>
      </c>
      <c r="E53" s="5">
        <f t="shared" si="28"/>
        <v>5520</v>
      </c>
      <c r="F53" s="5">
        <v>0</v>
      </c>
      <c r="G53" s="5">
        <f>SUM(G54:G57)</f>
        <v>0</v>
      </c>
      <c r="H53" s="5">
        <f t="shared" ref="H53:M53" si="31">SUM(H54:H57)</f>
        <v>0</v>
      </c>
      <c r="I53" s="5">
        <f t="shared" si="31"/>
        <v>0</v>
      </c>
      <c r="J53" s="5">
        <f t="shared" si="31"/>
        <v>5520</v>
      </c>
      <c r="K53" s="5">
        <f t="shared" si="31"/>
        <v>0</v>
      </c>
      <c r="L53" s="5">
        <f t="shared" si="31"/>
        <v>0</v>
      </c>
      <c r="M53" s="5">
        <f t="shared" si="31"/>
        <v>0</v>
      </c>
      <c r="N53" s="5">
        <f t="shared" ref="N53:Q53" si="32">SUM(N54:N57)</f>
        <v>0</v>
      </c>
      <c r="O53" s="5">
        <f t="shared" si="32"/>
        <v>0</v>
      </c>
      <c r="P53" s="5">
        <f t="shared" si="32"/>
        <v>0</v>
      </c>
      <c r="Q53" s="5">
        <f t="shared" si="32"/>
        <v>0</v>
      </c>
    </row>
    <row r="54" spans="1:17" ht="25.5" customHeight="1" x14ac:dyDescent="0.25">
      <c r="A54" s="36"/>
      <c r="B54" s="37"/>
      <c r="C54" s="37"/>
      <c r="D54" s="17" t="s">
        <v>23</v>
      </c>
      <c r="E54" s="5">
        <f t="shared" si="28"/>
        <v>0</v>
      </c>
      <c r="F54" s="5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</row>
    <row r="55" spans="1:17" ht="40.5" customHeight="1" x14ac:dyDescent="0.25">
      <c r="A55" s="36"/>
      <c r="B55" s="37"/>
      <c r="C55" s="37"/>
      <c r="D55" s="17" t="s">
        <v>24</v>
      </c>
      <c r="E55" s="5">
        <f t="shared" si="28"/>
        <v>0</v>
      </c>
      <c r="F55" s="5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</row>
    <row r="56" spans="1:17" ht="24.75" customHeight="1" x14ac:dyDescent="0.25">
      <c r="A56" s="36"/>
      <c r="B56" s="37"/>
      <c r="C56" s="37"/>
      <c r="D56" s="17" t="s">
        <v>26</v>
      </c>
      <c r="E56" s="18">
        <f t="shared" si="28"/>
        <v>5520</v>
      </c>
      <c r="F56" s="18">
        <v>0</v>
      </c>
      <c r="G56" s="6">
        <v>0</v>
      </c>
      <c r="H56" s="6">
        <v>0</v>
      </c>
      <c r="I56" s="6">
        <v>0</v>
      </c>
      <c r="J56" s="6">
        <v>5520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</row>
    <row r="57" spans="1:17" ht="30" customHeight="1" x14ac:dyDescent="0.25">
      <c r="A57" s="36"/>
      <c r="B57" s="37"/>
      <c r="C57" s="37"/>
      <c r="D57" s="17" t="s">
        <v>25</v>
      </c>
      <c r="E57" s="5">
        <f t="shared" si="28"/>
        <v>0</v>
      </c>
      <c r="F57" s="5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</row>
    <row r="58" spans="1:17" ht="22.5" customHeight="1" x14ac:dyDescent="0.25">
      <c r="A58" s="36" t="s">
        <v>13</v>
      </c>
      <c r="B58" s="37" t="s">
        <v>52</v>
      </c>
      <c r="C58" s="37" t="s">
        <v>60</v>
      </c>
      <c r="D58" s="4" t="s">
        <v>22</v>
      </c>
      <c r="E58" s="21" t="s">
        <v>47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</row>
    <row r="59" spans="1:17" ht="23.25" customHeight="1" x14ac:dyDescent="0.25">
      <c r="A59" s="36"/>
      <c r="B59" s="37"/>
      <c r="C59" s="37"/>
      <c r="D59" s="17" t="s">
        <v>23</v>
      </c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spans="1:17" ht="37.5" customHeight="1" x14ac:dyDescent="0.25">
      <c r="A60" s="36"/>
      <c r="B60" s="37"/>
      <c r="C60" s="37"/>
      <c r="D60" s="17" t="s">
        <v>24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</row>
    <row r="61" spans="1:17" ht="26.25" customHeight="1" x14ac:dyDescent="0.25">
      <c r="A61" s="36"/>
      <c r="B61" s="37"/>
      <c r="C61" s="37"/>
      <c r="D61" s="17" t="s">
        <v>26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</row>
    <row r="62" spans="1:17" ht="55.5" customHeight="1" x14ac:dyDescent="0.25">
      <c r="A62" s="36"/>
      <c r="B62" s="37"/>
      <c r="C62" s="37"/>
      <c r="D62" s="17" t="s">
        <v>25</v>
      </c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1:17" ht="21.75" customHeight="1" x14ac:dyDescent="0.25">
      <c r="A63" s="36" t="s">
        <v>14</v>
      </c>
      <c r="B63" s="37" t="s">
        <v>51</v>
      </c>
      <c r="C63" s="37" t="s">
        <v>49</v>
      </c>
      <c r="D63" s="4" t="s">
        <v>22</v>
      </c>
      <c r="E63" s="5">
        <f t="shared" ref="E63:E91" si="33">SUM(G63:M63)</f>
        <v>1000</v>
      </c>
      <c r="F63" s="5">
        <v>0</v>
      </c>
      <c r="G63" s="5">
        <f>SUM(G64:G67)</f>
        <v>0</v>
      </c>
      <c r="H63" s="5">
        <f t="shared" ref="H63:M63" si="34">SUM(H64:H67)</f>
        <v>0</v>
      </c>
      <c r="I63" s="5">
        <f t="shared" si="34"/>
        <v>0</v>
      </c>
      <c r="J63" s="5">
        <f t="shared" si="34"/>
        <v>1000</v>
      </c>
      <c r="K63" s="5">
        <f t="shared" si="34"/>
        <v>0</v>
      </c>
      <c r="L63" s="5">
        <f t="shared" si="34"/>
        <v>0</v>
      </c>
      <c r="M63" s="5">
        <f t="shared" si="34"/>
        <v>0</v>
      </c>
      <c r="N63" s="5">
        <f t="shared" ref="N63:Q63" si="35">SUM(N64:N67)</f>
        <v>0</v>
      </c>
      <c r="O63" s="5">
        <f t="shared" si="35"/>
        <v>0</v>
      </c>
      <c r="P63" s="5">
        <f t="shared" si="35"/>
        <v>0</v>
      </c>
      <c r="Q63" s="5">
        <f t="shared" si="35"/>
        <v>0</v>
      </c>
    </row>
    <row r="64" spans="1:17" ht="34.5" customHeight="1" x14ac:dyDescent="0.25">
      <c r="A64" s="36"/>
      <c r="B64" s="37"/>
      <c r="C64" s="37"/>
      <c r="D64" s="17" t="s">
        <v>23</v>
      </c>
      <c r="E64" s="5">
        <f t="shared" si="33"/>
        <v>0</v>
      </c>
      <c r="F64" s="5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</row>
    <row r="65" spans="1:17" ht="35.25" customHeight="1" x14ac:dyDescent="0.25">
      <c r="A65" s="36"/>
      <c r="B65" s="37"/>
      <c r="C65" s="37"/>
      <c r="D65" s="17" t="s">
        <v>24</v>
      </c>
      <c r="E65" s="5">
        <f t="shared" si="33"/>
        <v>0</v>
      </c>
      <c r="F65" s="5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</row>
    <row r="66" spans="1:17" ht="21" customHeight="1" x14ac:dyDescent="0.25">
      <c r="A66" s="36"/>
      <c r="B66" s="37"/>
      <c r="C66" s="37"/>
      <c r="D66" s="17" t="s">
        <v>26</v>
      </c>
      <c r="E66" s="18">
        <f t="shared" si="33"/>
        <v>1000</v>
      </c>
      <c r="F66" s="18">
        <v>0</v>
      </c>
      <c r="G66" s="6">
        <v>0</v>
      </c>
      <c r="H66" s="6">
        <v>0</v>
      </c>
      <c r="I66" s="6">
        <v>0</v>
      </c>
      <c r="J66" s="6">
        <v>1000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</row>
    <row r="67" spans="1:17" ht="33.75" customHeight="1" x14ac:dyDescent="0.25">
      <c r="A67" s="36"/>
      <c r="B67" s="37"/>
      <c r="C67" s="37"/>
      <c r="D67" s="17" t="s">
        <v>25</v>
      </c>
      <c r="E67" s="5">
        <f t="shared" si="33"/>
        <v>0</v>
      </c>
      <c r="F67" s="5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</row>
    <row r="68" spans="1:17" ht="23.25" customHeight="1" x14ac:dyDescent="0.25">
      <c r="A68" s="36" t="s">
        <v>15</v>
      </c>
      <c r="B68" s="37" t="s">
        <v>57</v>
      </c>
      <c r="C68" s="37" t="s">
        <v>61</v>
      </c>
      <c r="D68" s="4" t="s">
        <v>22</v>
      </c>
      <c r="E68" s="5">
        <f t="shared" si="33"/>
        <v>9405</v>
      </c>
      <c r="F68" s="5">
        <v>0</v>
      </c>
      <c r="G68" s="5">
        <f>SUM(G69:G72)</f>
        <v>0</v>
      </c>
      <c r="H68" s="5">
        <f t="shared" ref="H68:M68" si="36">SUM(H69:H72)</f>
        <v>0</v>
      </c>
      <c r="I68" s="5">
        <f t="shared" si="36"/>
        <v>0</v>
      </c>
      <c r="J68" s="5">
        <f t="shared" si="36"/>
        <v>9405</v>
      </c>
      <c r="K68" s="5">
        <f t="shared" si="36"/>
        <v>0</v>
      </c>
      <c r="L68" s="5">
        <f t="shared" si="36"/>
        <v>0</v>
      </c>
      <c r="M68" s="5">
        <f t="shared" si="36"/>
        <v>0</v>
      </c>
      <c r="N68" s="5">
        <f t="shared" ref="N68:Q68" si="37">SUM(N69:N72)</f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</row>
    <row r="69" spans="1:17" ht="22.5" customHeight="1" x14ac:dyDescent="0.25">
      <c r="A69" s="36"/>
      <c r="B69" s="37"/>
      <c r="C69" s="37"/>
      <c r="D69" s="17" t="s">
        <v>23</v>
      </c>
      <c r="E69" s="5">
        <f t="shared" si="33"/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</row>
    <row r="70" spans="1:17" ht="36.75" customHeight="1" x14ac:dyDescent="0.25">
      <c r="A70" s="36"/>
      <c r="B70" s="37"/>
      <c r="C70" s="37"/>
      <c r="D70" s="17" t="s">
        <v>24</v>
      </c>
      <c r="E70" s="5">
        <f t="shared" si="33"/>
        <v>0</v>
      </c>
      <c r="F70" s="5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</row>
    <row r="71" spans="1:17" ht="21" customHeight="1" x14ac:dyDescent="0.25">
      <c r="A71" s="36"/>
      <c r="B71" s="37"/>
      <c r="C71" s="37"/>
      <c r="D71" s="17" t="s">
        <v>26</v>
      </c>
      <c r="E71" s="18">
        <f t="shared" si="33"/>
        <v>9405</v>
      </c>
      <c r="F71" s="18">
        <v>0</v>
      </c>
      <c r="G71" s="6">
        <v>0</v>
      </c>
      <c r="H71" s="6">
        <v>0</v>
      </c>
      <c r="I71" s="6">
        <v>0</v>
      </c>
      <c r="J71" s="6">
        <v>9405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</row>
    <row r="72" spans="1:17" ht="81" customHeight="1" x14ac:dyDescent="0.25">
      <c r="A72" s="36"/>
      <c r="B72" s="37"/>
      <c r="C72" s="37"/>
      <c r="D72" s="17" t="s">
        <v>25</v>
      </c>
      <c r="E72" s="5">
        <f t="shared" si="33"/>
        <v>0</v>
      </c>
      <c r="F72" s="5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</row>
    <row r="73" spans="1:17" ht="27.75" customHeight="1" x14ac:dyDescent="0.25">
      <c r="A73" s="36" t="s">
        <v>16</v>
      </c>
      <c r="B73" s="37" t="s">
        <v>46</v>
      </c>
      <c r="C73" s="37" t="s">
        <v>62</v>
      </c>
      <c r="D73" s="4" t="s">
        <v>22</v>
      </c>
      <c r="E73" s="5">
        <f t="shared" si="33"/>
        <v>76400</v>
      </c>
      <c r="F73" s="5">
        <v>0</v>
      </c>
      <c r="G73" s="5">
        <f>SUM(G74:G77)</f>
        <v>0</v>
      </c>
      <c r="H73" s="5">
        <f t="shared" ref="H73:M73" si="38">SUM(H74:H77)</f>
        <v>0</v>
      </c>
      <c r="I73" s="5">
        <f t="shared" si="38"/>
        <v>0</v>
      </c>
      <c r="J73" s="5">
        <f t="shared" si="38"/>
        <v>76400</v>
      </c>
      <c r="K73" s="5">
        <f t="shared" si="38"/>
        <v>0</v>
      </c>
      <c r="L73" s="5">
        <f t="shared" si="38"/>
        <v>0</v>
      </c>
      <c r="M73" s="5">
        <f t="shared" si="38"/>
        <v>0</v>
      </c>
      <c r="N73" s="5">
        <f t="shared" ref="N73:Q73" si="39">SUM(N74:N77)</f>
        <v>0</v>
      </c>
      <c r="O73" s="5">
        <f t="shared" si="39"/>
        <v>0</v>
      </c>
      <c r="P73" s="5">
        <f t="shared" si="39"/>
        <v>0</v>
      </c>
      <c r="Q73" s="5">
        <f t="shared" si="39"/>
        <v>0</v>
      </c>
    </row>
    <row r="74" spans="1:17" ht="104.25" customHeight="1" x14ac:dyDescent="0.25">
      <c r="A74" s="36"/>
      <c r="B74" s="37"/>
      <c r="C74" s="37"/>
      <c r="D74" s="17" t="s">
        <v>23</v>
      </c>
      <c r="E74" s="5">
        <f t="shared" si="33"/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</row>
    <row r="75" spans="1:17" ht="40.5" customHeight="1" x14ac:dyDescent="0.25">
      <c r="A75" s="36"/>
      <c r="B75" s="37"/>
      <c r="C75" s="37"/>
      <c r="D75" s="17" t="s">
        <v>24</v>
      </c>
      <c r="E75" s="5">
        <f t="shared" si="33"/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</row>
    <row r="76" spans="1:17" ht="35.25" customHeight="1" x14ac:dyDescent="0.25">
      <c r="A76" s="36"/>
      <c r="B76" s="37"/>
      <c r="C76" s="37"/>
      <c r="D76" s="17" t="s">
        <v>26</v>
      </c>
      <c r="E76" s="18">
        <f t="shared" si="33"/>
        <v>76400</v>
      </c>
      <c r="F76" s="18">
        <v>0</v>
      </c>
      <c r="G76" s="6">
        <v>0</v>
      </c>
      <c r="H76" s="6">
        <v>0</v>
      </c>
      <c r="I76" s="6">
        <v>0</v>
      </c>
      <c r="J76" s="6">
        <f>3900+72500</f>
        <v>76400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</row>
    <row r="77" spans="1:17" ht="30" customHeight="1" x14ac:dyDescent="0.25">
      <c r="A77" s="36"/>
      <c r="B77" s="37"/>
      <c r="C77" s="37"/>
      <c r="D77" s="17" t="s">
        <v>25</v>
      </c>
      <c r="E77" s="5">
        <f t="shared" si="33"/>
        <v>0</v>
      </c>
      <c r="F77" s="5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</row>
    <row r="78" spans="1:17" ht="19.5" customHeight="1" x14ac:dyDescent="0.25">
      <c r="A78" s="36" t="s">
        <v>17</v>
      </c>
      <c r="B78" s="37" t="s">
        <v>56</v>
      </c>
      <c r="C78" s="37" t="s">
        <v>11</v>
      </c>
      <c r="D78" s="4" t="s">
        <v>22</v>
      </c>
      <c r="E78" s="5">
        <f t="shared" si="33"/>
        <v>131304</v>
      </c>
      <c r="F78" s="5">
        <v>0</v>
      </c>
      <c r="G78" s="5">
        <f>SUM(G79:G82)</f>
        <v>0</v>
      </c>
      <c r="H78" s="5">
        <f t="shared" ref="H78:M78" si="40">SUM(H79:H82)</f>
        <v>0</v>
      </c>
      <c r="I78" s="5">
        <f t="shared" si="40"/>
        <v>0</v>
      </c>
      <c r="J78" s="5">
        <f t="shared" si="40"/>
        <v>131304</v>
      </c>
      <c r="K78" s="5">
        <f t="shared" si="40"/>
        <v>0</v>
      </c>
      <c r="L78" s="5">
        <f t="shared" si="40"/>
        <v>0</v>
      </c>
      <c r="M78" s="5">
        <f t="shared" si="40"/>
        <v>0</v>
      </c>
      <c r="N78" s="5">
        <f t="shared" ref="N78:Q78" si="41">SUM(N79:N82)</f>
        <v>0</v>
      </c>
      <c r="O78" s="5">
        <f t="shared" si="41"/>
        <v>0</v>
      </c>
      <c r="P78" s="5">
        <f t="shared" si="41"/>
        <v>0</v>
      </c>
      <c r="Q78" s="5">
        <f t="shared" si="41"/>
        <v>0</v>
      </c>
    </row>
    <row r="79" spans="1:17" ht="26.25" customHeight="1" x14ac:dyDescent="0.25">
      <c r="A79" s="36"/>
      <c r="B79" s="37"/>
      <c r="C79" s="37"/>
      <c r="D79" s="17" t="s">
        <v>23</v>
      </c>
      <c r="E79" s="5">
        <f t="shared" si="33"/>
        <v>0</v>
      </c>
      <c r="F79" s="5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</row>
    <row r="80" spans="1:17" ht="36" customHeight="1" x14ac:dyDescent="0.25">
      <c r="A80" s="36"/>
      <c r="B80" s="37"/>
      <c r="C80" s="37"/>
      <c r="D80" s="17" t="s">
        <v>24</v>
      </c>
      <c r="E80" s="5">
        <f t="shared" si="33"/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</row>
    <row r="81" spans="1:17" ht="24" customHeight="1" x14ac:dyDescent="0.25">
      <c r="A81" s="36"/>
      <c r="B81" s="37"/>
      <c r="C81" s="37"/>
      <c r="D81" s="17" t="s">
        <v>26</v>
      </c>
      <c r="E81" s="18">
        <f t="shared" si="33"/>
        <v>131304</v>
      </c>
      <c r="F81" s="18">
        <v>0</v>
      </c>
      <c r="G81" s="6">
        <v>0</v>
      </c>
      <c r="H81" s="6">
        <v>0</v>
      </c>
      <c r="I81" s="6">
        <v>0</v>
      </c>
      <c r="J81" s="6">
        <v>131304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</row>
    <row r="82" spans="1:17" ht="33" customHeight="1" x14ac:dyDescent="0.25">
      <c r="A82" s="36"/>
      <c r="B82" s="37"/>
      <c r="C82" s="37"/>
      <c r="D82" s="17" t="s">
        <v>25</v>
      </c>
      <c r="E82" s="5">
        <f t="shared" si="33"/>
        <v>0</v>
      </c>
      <c r="F82" s="5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1:17" ht="15.75" customHeight="1" x14ac:dyDescent="0.25">
      <c r="A83" s="36" t="s">
        <v>18</v>
      </c>
      <c r="B83" s="37" t="s">
        <v>53</v>
      </c>
      <c r="C83" s="37" t="s">
        <v>40</v>
      </c>
      <c r="D83" s="4" t="s">
        <v>22</v>
      </c>
      <c r="E83" s="5">
        <f t="shared" si="33"/>
        <v>4500</v>
      </c>
      <c r="F83" s="5"/>
      <c r="G83" s="5">
        <f>SUM(G84:G87)</f>
        <v>0</v>
      </c>
      <c r="H83" s="5">
        <f t="shared" ref="H83:M83" si="42">SUM(H84:H87)</f>
        <v>0</v>
      </c>
      <c r="I83" s="5">
        <f t="shared" si="42"/>
        <v>0</v>
      </c>
      <c r="J83" s="5">
        <f t="shared" si="42"/>
        <v>4500</v>
      </c>
      <c r="K83" s="5">
        <f t="shared" si="42"/>
        <v>0</v>
      </c>
      <c r="L83" s="5">
        <f t="shared" si="42"/>
        <v>0</v>
      </c>
      <c r="M83" s="5">
        <f t="shared" si="42"/>
        <v>0</v>
      </c>
      <c r="N83" s="5">
        <f t="shared" ref="N83:Q83" si="43">SUM(N84:N87)</f>
        <v>0</v>
      </c>
      <c r="O83" s="5">
        <f t="shared" si="43"/>
        <v>0</v>
      </c>
      <c r="P83" s="5">
        <f t="shared" si="43"/>
        <v>0</v>
      </c>
      <c r="Q83" s="5">
        <f t="shared" si="43"/>
        <v>0</v>
      </c>
    </row>
    <row r="84" spans="1:17" ht="27.75" customHeight="1" x14ac:dyDescent="0.25">
      <c r="A84" s="36"/>
      <c r="B84" s="37"/>
      <c r="C84" s="37"/>
      <c r="D84" s="17" t="s">
        <v>23</v>
      </c>
      <c r="E84" s="5">
        <f t="shared" si="33"/>
        <v>0</v>
      </c>
      <c r="F84" s="5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</row>
    <row r="85" spans="1:17" ht="41.25" customHeight="1" x14ac:dyDescent="0.25">
      <c r="A85" s="36"/>
      <c r="B85" s="37"/>
      <c r="C85" s="37"/>
      <c r="D85" s="17" t="s">
        <v>24</v>
      </c>
      <c r="E85" s="5">
        <f t="shared" si="33"/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</row>
    <row r="86" spans="1:17" ht="39" customHeight="1" x14ac:dyDescent="0.25">
      <c r="A86" s="36"/>
      <c r="B86" s="37"/>
      <c r="C86" s="37"/>
      <c r="D86" s="17" t="s">
        <v>26</v>
      </c>
      <c r="E86" s="18">
        <f t="shared" si="33"/>
        <v>4500</v>
      </c>
      <c r="F86" s="18">
        <v>0</v>
      </c>
      <c r="G86" s="6"/>
      <c r="H86" s="6"/>
      <c r="I86" s="6">
        <v>0</v>
      </c>
      <c r="J86" s="6">
        <v>4500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</row>
    <row r="87" spans="1:17" ht="33.75" customHeight="1" x14ac:dyDescent="0.25">
      <c r="A87" s="36"/>
      <c r="B87" s="37"/>
      <c r="C87" s="37"/>
      <c r="D87" s="17" t="s">
        <v>25</v>
      </c>
      <c r="E87" s="5">
        <f t="shared" si="33"/>
        <v>0</v>
      </c>
      <c r="F87" s="5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</row>
    <row r="88" spans="1:17" ht="13.5" customHeight="1" x14ac:dyDescent="0.25">
      <c r="A88" s="34"/>
      <c r="B88" s="35" t="s">
        <v>29</v>
      </c>
      <c r="C88" s="34"/>
      <c r="D88" s="4" t="s">
        <v>22</v>
      </c>
      <c r="E88" s="5">
        <f t="shared" si="33"/>
        <v>2131189</v>
      </c>
      <c r="F88" s="5">
        <v>0</v>
      </c>
      <c r="G88" s="5">
        <f>SUM(G89:G92)</f>
        <v>85160</v>
      </c>
      <c r="H88" s="5">
        <f t="shared" ref="H88:M88" si="44">SUM(H89:H92)</f>
        <v>90000</v>
      </c>
      <c r="I88" s="5">
        <f t="shared" si="44"/>
        <v>88400</v>
      </c>
      <c r="J88" s="5">
        <f t="shared" si="44"/>
        <v>1407629</v>
      </c>
      <c r="K88" s="5">
        <f t="shared" si="44"/>
        <v>200000</v>
      </c>
      <c r="L88" s="5">
        <f t="shared" si="44"/>
        <v>130000</v>
      </c>
      <c r="M88" s="5">
        <f t="shared" si="44"/>
        <v>130000</v>
      </c>
      <c r="N88" s="5">
        <f t="shared" ref="N88:Q88" si="45">SUM(N89:N92)</f>
        <v>0</v>
      </c>
      <c r="O88" s="5">
        <f t="shared" si="45"/>
        <v>0</v>
      </c>
      <c r="P88" s="5">
        <f t="shared" si="45"/>
        <v>0</v>
      </c>
      <c r="Q88" s="5">
        <f t="shared" si="45"/>
        <v>0</v>
      </c>
    </row>
    <row r="89" spans="1:17" ht="27" customHeight="1" x14ac:dyDescent="0.25">
      <c r="A89" s="34"/>
      <c r="B89" s="35"/>
      <c r="C89" s="34"/>
      <c r="D89" s="8" t="s">
        <v>23</v>
      </c>
      <c r="E89" s="5">
        <f t="shared" si="33"/>
        <v>0</v>
      </c>
      <c r="F89" s="5">
        <v>0</v>
      </c>
      <c r="G89" s="6">
        <f t="shared" ref="G89:M89" si="46">G84+G79+G74+G69+G64++G59+G54+G49+G44+G39+G34+G29</f>
        <v>0</v>
      </c>
      <c r="H89" s="6">
        <f t="shared" si="46"/>
        <v>0</v>
      </c>
      <c r="I89" s="6">
        <f t="shared" si="46"/>
        <v>0</v>
      </c>
      <c r="J89" s="6">
        <f t="shared" si="46"/>
        <v>0</v>
      </c>
      <c r="K89" s="6">
        <f t="shared" si="46"/>
        <v>0</v>
      </c>
      <c r="L89" s="6">
        <f t="shared" si="46"/>
        <v>0</v>
      </c>
      <c r="M89" s="6">
        <f t="shared" si="46"/>
        <v>0</v>
      </c>
      <c r="N89" s="6">
        <f t="shared" ref="N89:Q89" si="47">N84+N79+N74+N69+N64++N59+N54+N49+N44+N39+N34+N29</f>
        <v>0</v>
      </c>
      <c r="O89" s="6">
        <f t="shared" si="47"/>
        <v>0</v>
      </c>
      <c r="P89" s="6">
        <f t="shared" si="47"/>
        <v>0</v>
      </c>
      <c r="Q89" s="6">
        <f t="shared" si="47"/>
        <v>0</v>
      </c>
    </row>
    <row r="90" spans="1:17" ht="27" customHeight="1" x14ac:dyDescent="0.25">
      <c r="A90" s="34"/>
      <c r="B90" s="35"/>
      <c r="C90" s="34"/>
      <c r="D90" s="8" t="s">
        <v>24</v>
      </c>
      <c r="E90" s="5">
        <f t="shared" si="33"/>
        <v>0</v>
      </c>
      <c r="F90" s="5">
        <v>0</v>
      </c>
      <c r="G90" s="6">
        <f t="shared" ref="G90:G92" si="48">G85+G80+G75+G70+G65++G60+G55+G50+G45+G40+G35+G30</f>
        <v>0</v>
      </c>
      <c r="H90" s="6">
        <f t="shared" ref="H90:I90" si="49">H85+H80+H75+H70+H65++H60+H55+H50+H45+H40+H35+H30</f>
        <v>0</v>
      </c>
      <c r="I90" s="6">
        <f t="shared" si="49"/>
        <v>0</v>
      </c>
      <c r="J90" s="6">
        <f t="shared" ref="J90:K90" si="50">J85+J80+J75+J70+J65++J60+J55+J50+J45+J40+J35+J30</f>
        <v>0</v>
      </c>
      <c r="K90" s="6">
        <f t="shared" si="50"/>
        <v>0</v>
      </c>
      <c r="L90" s="6">
        <f t="shared" ref="L90:M90" si="51">L85+L80+L75+L70+L65++L60+L55+L50+L45+L40+L35+L30</f>
        <v>0</v>
      </c>
      <c r="M90" s="6">
        <f t="shared" si="51"/>
        <v>0</v>
      </c>
      <c r="N90" s="6">
        <f t="shared" ref="N90:Q90" si="52">N85+N80+N75+N70+N65++N60+N55+N50+N45+N40+N35+N30</f>
        <v>0</v>
      </c>
      <c r="O90" s="6">
        <f t="shared" si="52"/>
        <v>0</v>
      </c>
      <c r="P90" s="6">
        <f t="shared" si="52"/>
        <v>0</v>
      </c>
      <c r="Q90" s="6">
        <f t="shared" si="52"/>
        <v>0</v>
      </c>
    </row>
    <row r="91" spans="1:17" ht="15.75" customHeight="1" x14ac:dyDescent="0.25">
      <c r="A91" s="34"/>
      <c r="B91" s="35"/>
      <c r="C91" s="34"/>
      <c r="D91" s="8" t="s">
        <v>26</v>
      </c>
      <c r="E91" s="5">
        <f t="shared" si="33"/>
        <v>2131189</v>
      </c>
      <c r="F91" s="5">
        <v>0</v>
      </c>
      <c r="G91" s="6">
        <f t="shared" si="48"/>
        <v>85160</v>
      </c>
      <c r="H91" s="6">
        <f t="shared" ref="H91:I91" si="53">H86+H81+H76+H71+H66++H61+H56+H51+H46+H41+H36+H31</f>
        <v>90000</v>
      </c>
      <c r="I91" s="6">
        <f t="shared" si="53"/>
        <v>88400</v>
      </c>
      <c r="J91" s="6">
        <f t="shared" ref="J91:K91" si="54">J86+J81+J76+J71+J66++J61+J56+J51+J46+J41+J36+J31</f>
        <v>1407629</v>
      </c>
      <c r="K91" s="6">
        <f t="shared" si="54"/>
        <v>200000</v>
      </c>
      <c r="L91" s="6">
        <f t="shared" ref="L91:M91" si="55">L86+L81+L76+L71+L66++L61+L56+L51+L46+L41+L36+L31</f>
        <v>130000</v>
      </c>
      <c r="M91" s="6">
        <f t="shared" si="55"/>
        <v>130000</v>
      </c>
      <c r="N91" s="6">
        <f t="shared" ref="N91:Q91" si="56">N86+N81+N76+N71+N66++N61+N56+N51+N46+N41+N36+N31</f>
        <v>0</v>
      </c>
      <c r="O91" s="6">
        <f t="shared" si="56"/>
        <v>0</v>
      </c>
      <c r="P91" s="6">
        <f t="shared" si="56"/>
        <v>0</v>
      </c>
      <c r="Q91" s="6">
        <f t="shared" si="56"/>
        <v>0</v>
      </c>
    </row>
    <row r="92" spans="1:17" ht="23.25" customHeight="1" x14ac:dyDescent="0.25">
      <c r="A92" s="34"/>
      <c r="B92" s="35"/>
      <c r="C92" s="34"/>
      <c r="D92" s="8" t="s">
        <v>25</v>
      </c>
      <c r="E92" s="5">
        <f>E97</f>
        <v>0</v>
      </c>
      <c r="F92" s="5">
        <v>0</v>
      </c>
      <c r="G92" s="6">
        <f t="shared" si="48"/>
        <v>0</v>
      </c>
      <c r="H92" s="6">
        <f t="shared" ref="H92:I92" si="57">H87+H82+H77+H72+H67++H62+H57+H52+H47+H42+H37+H32</f>
        <v>0</v>
      </c>
      <c r="I92" s="6">
        <f t="shared" si="57"/>
        <v>0</v>
      </c>
      <c r="J92" s="6">
        <f t="shared" ref="J92:K92" si="58">J87+J82+J77+J72+J67++J62+J57+J52+J47+J42+J37+J32</f>
        <v>0</v>
      </c>
      <c r="K92" s="6">
        <f t="shared" si="58"/>
        <v>0</v>
      </c>
      <c r="L92" s="6">
        <f t="shared" ref="L92:M92" si="59">L87+L82+L77+L72+L67++L62+L57+L52+L47+L42+L37+L32</f>
        <v>0</v>
      </c>
      <c r="M92" s="6">
        <f t="shared" si="59"/>
        <v>0</v>
      </c>
      <c r="N92" s="6">
        <f t="shared" ref="N92:Q92" si="60">N87+N82+N77+N72+N67++N62+N57+N52+N47+N42+N37+N32</f>
        <v>0</v>
      </c>
      <c r="O92" s="6">
        <f t="shared" si="60"/>
        <v>0</v>
      </c>
      <c r="P92" s="6">
        <f t="shared" si="60"/>
        <v>0</v>
      </c>
      <c r="Q92" s="6">
        <f t="shared" si="60"/>
        <v>0</v>
      </c>
    </row>
    <row r="93" spans="1:17" ht="15.75" customHeight="1" x14ac:dyDescent="0.25">
      <c r="A93" s="34"/>
      <c r="B93" s="34" t="s">
        <v>28</v>
      </c>
      <c r="C93" s="34"/>
      <c r="D93" s="4" t="s">
        <v>22</v>
      </c>
      <c r="E93" s="5">
        <f t="shared" ref="E93:E98" si="61">SUM(G93:M93)</f>
        <v>1956029</v>
      </c>
      <c r="F93" s="5">
        <v>0</v>
      </c>
      <c r="G93" s="5">
        <f>SUM(G94:G97)</f>
        <v>0</v>
      </c>
      <c r="H93" s="5">
        <f>SUM(H94:H97)</f>
        <v>0</v>
      </c>
      <c r="I93" s="5">
        <f>SUM(I94:I97)</f>
        <v>88400</v>
      </c>
      <c r="J93" s="5">
        <f t="shared" ref="J93:M93" si="62">SUM(J94:J97)</f>
        <v>1407629</v>
      </c>
      <c r="K93" s="5">
        <f t="shared" si="62"/>
        <v>200000</v>
      </c>
      <c r="L93" s="5">
        <f t="shared" si="62"/>
        <v>130000</v>
      </c>
      <c r="M93" s="5">
        <f t="shared" si="62"/>
        <v>130000</v>
      </c>
      <c r="N93" s="5">
        <f t="shared" ref="N93:Q93" si="63">SUM(N94:N97)</f>
        <v>0</v>
      </c>
      <c r="O93" s="5">
        <f t="shared" si="63"/>
        <v>0</v>
      </c>
      <c r="P93" s="5">
        <f t="shared" si="63"/>
        <v>0</v>
      </c>
      <c r="Q93" s="5">
        <f t="shared" si="63"/>
        <v>0</v>
      </c>
    </row>
    <row r="94" spans="1:17" ht="24.75" customHeight="1" x14ac:dyDescent="0.25">
      <c r="A94" s="34"/>
      <c r="B94" s="34"/>
      <c r="C94" s="34"/>
      <c r="D94" s="8" t="s">
        <v>23</v>
      </c>
      <c r="E94" s="5">
        <f t="shared" si="61"/>
        <v>0</v>
      </c>
      <c r="F94" s="5">
        <v>0</v>
      </c>
      <c r="G94" s="6">
        <f t="shared" ref="G94:M94" si="64">G89</f>
        <v>0</v>
      </c>
      <c r="H94" s="6">
        <f t="shared" si="64"/>
        <v>0</v>
      </c>
      <c r="I94" s="6">
        <f t="shared" si="64"/>
        <v>0</v>
      </c>
      <c r="J94" s="6">
        <f t="shared" si="64"/>
        <v>0</v>
      </c>
      <c r="K94" s="6">
        <f t="shared" si="64"/>
        <v>0</v>
      </c>
      <c r="L94" s="6">
        <f t="shared" si="64"/>
        <v>0</v>
      </c>
      <c r="M94" s="6">
        <f t="shared" si="64"/>
        <v>0</v>
      </c>
      <c r="N94" s="6">
        <f t="shared" ref="N94:Q94" si="65">N89</f>
        <v>0</v>
      </c>
      <c r="O94" s="6">
        <f t="shared" si="65"/>
        <v>0</v>
      </c>
      <c r="P94" s="6">
        <f t="shared" si="65"/>
        <v>0</v>
      </c>
      <c r="Q94" s="6">
        <f t="shared" si="65"/>
        <v>0</v>
      </c>
    </row>
    <row r="95" spans="1:17" ht="27.75" customHeight="1" x14ac:dyDescent="0.25">
      <c r="A95" s="34"/>
      <c r="B95" s="34"/>
      <c r="C95" s="34"/>
      <c r="D95" s="8" t="s">
        <v>24</v>
      </c>
      <c r="E95" s="5">
        <f t="shared" si="61"/>
        <v>0</v>
      </c>
      <c r="F95" s="5">
        <v>0</v>
      </c>
      <c r="G95" s="6">
        <f t="shared" ref="G95:M95" si="66">G90</f>
        <v>0</v>
      </c>
      <c r="H95" s="6">
        <f t="shared" si="66"/>
        <v>0</v>
      </c>
      <c r="I95" s="6">
        <f t="shared" si="66"/>
        <v>0</v>
      </c>
      <c r="J95" s="6">
        <f t="shared" si="66"/>
        <v>0</v>
      </c>
      <c r="K95" s="6">
        <f t="shared" si="66"/>
        <v>0</v>
      </c>
      <c r="L95" s="6">
        <f t="shared" si="66"/>
        <v>0</v>
      </c>
      <c r="M95" s="6">
        <f t="shared" si="66"/>
        <v>0</v>
      </c>
      <c r="N95" s="6">
        <f t="shared" ref="N95:Q95" si="67">N90</f>
        <v>0</v>
      </c>
      <c r="O95" s="6">
        <f t="shared" si="67"/>
        <v>0</v>
      </c>
      <c r="P95" s="6">
        <f t="shared" si="67"/>
        <v>0</v>
      </c>
      <c r="Q95" s="6">
        <f t="shared" si="67"/>
        <v>0</v>
      </c>
    </row>
    <row r="96" spans="1:17" ht="14.25" customHeight="1" x14ac:dyDescent="0.25">
      <c r="A96" s="34"/>
      <c r="B96" s="34"/>
      <c r="C96" s="34"/>
      <c r="D96" s="8" t="s">
        <v>26</v>
      </c>
      <c r="E96" s="5">
        <f t="shared" si="61"/>
        <v>1956029</v>
      </c>
      <c r="F96" s="5">
        <v>0</v>
      </c>
      <c r="G96" s="6">
        <v>0</v>
      </c>
      <c r="H96" s="6">
        <v>0</v>
      </c>
      <c r="I96" s="6">
        <f t="shared" ref="I96:M96" si="68">I91</f>
        <v>88400</v>
      </c>
      <c r="J96" s="6">
        <f t="shared" si="68"/>
        <v>1407629</v>
      </c>
      <c r="K96" s="6">
        <f t="shared" si="68"/>
        <v>200000</v>
      </c>
      <c r="L96" s="6">
        <f t="shared" si="68"/>
        <v>130000</v>
      </c>
      <c r="M96" s="6">
        <f t="shared" si="68"/>
        <v>130000</v>
      </c>
      <c r="N96" s="6">
        <f t="shared" ref="N96:Q96" si="69">N91</f>
        <v>0</v>
      </c>
      <c r="O96" s="6">
        <f t="shared" si="69"/>
        <v>0</v>
      </c>
      <c r="P96" s="6">
        <f t="shared" si="69"/>
        <v>0</v>
      </c>
      <c r="Q96" s="6">
        <f t="shared" si="69"/>
        <v>0</v>
      </c>
    </row>
    <row r="97" spans="1:17" ht="31.5" customHeight="1" x14ac:dyDescent="0.25">
      <c r="A97" s="34"/>
      <c r="B97" s="34"/>
      <c r="C97" s="34"/>
      <c r="D97" s="8" t="s">
        <v>25</v>
      </c>
      <c r="E97" s="5">
        <f t="shared" si="61"/>
        <v>0</v>
      </c>
      <c r="F97" s="5">
        <v>0</v>
      </c>
      <c r="G97" s="6">
        <f t="shared" ref="G97:M97" si="70">G92</f>
        <v>0</v>
      </c>
      <c r="H97" s="6">
        <f t="shared" si="70"/>
        <v>0</v>
      </c>
      <c r="I97" s="6">
        <f t="shared" si="70"/>
        <v>0</v>
      </c>
      <c r="J97" s="6">
        <f t="shared" si="70"/>
        <v>0</v>
      </c>
      <c r="K97" s="6">
        <f t="shared" si="70"/>
        <v>0</v>
      </c>
      <c r="L97" s="6">
        <f t="shared" si="70"/>
        <v>0</v>
      </c>
      <c r="M97" s="6">
        <f t="shared" si="70"/>
        <v>0</v>
      </c>
      <c r="N97" s="6">
        <f t="shared" ref="N97:Q97" si="71">N92</f>
        <v>0</v>
      </c>
      <c r="O97" s="6">
        <f t="shared" si="71"/>
        <v>0</v>
      </c>
      <c r="P97" s="6">
        <f t="shared" si="71"/>
        <v>0</v>
      </c>
      <c r="Q97" s="6">
        <f t="shared" si="71"/>
        <v>0</v>
      </c>
    </row>
    <row r="98" spans="1:17" ht="18" customHeight="1" x14ac:dyDescent="0.25">
      <c r="A98" s="44"/>
      <c r="B98" s="46" t="s">
        <v>30</v>
      </c>
      <c r="C98" s="44"/>
      <c r="D98" s="4" t="s">
        <v>22</v>
      </c>
      <c r="E98" s="5">
        <f t="shared" si="61"/>
        <v>2922949</v>
      </c>
      <c r="F98" s="5">
        <v>0</v>
      </c>
      <c r="G98" s="5">
        <f>SUM(G99:G102)</f>
        <v>596920</v>
      </c>
      <c r="H98" s="5">
        <f>SUM(H99:H102)</f>
        <v>90000</v>
      </c>
      <c r="I98" s="5">
        <f t="shared" ref="I98:M98" si="72">SUM(I99:I102)</f>
        <v>88400</v>
      </c>
      <c r="J98" s="5">
        <f t="shared" si="72"/>
        <v>1477629</v>
      </c>
      <c r="K98" s="5">
        <f t="shared" si="72"/>
        <v>270000</v>
      </c>
      <c r="L98" s="5">
        <f t="shared" si="72"/>
        <v>200000</v>
      </c>
      <c r="M98" s="5">
        <f t="shared" si="72"/>
        <v>200000</v>
      </c>
      <c r="N98" s="5">
        <f t="shared" ref="N98:Q98" si="73">SUM(N99:N102)</f>
        <v>0</v>
      </c>
      <c r="O98" s="5">
        <f t="shared" si="73"/>
        <v>0</v>
      </c>
      <c r="P98" s="5">
        <f t="shared" si="73"/>
        <v>0</v>
      </c>
      <c r="Q98" s="5">
        <f t="shared" si="73"/>
        <v>0</v>
      </c>
    </row>
    <row r="99" spans="1:17" ht="25.5" customHeight="1" x14ac:dyDescent="0.25">
      <c r="A99" s="44"/>
      <c r="B99" s="47"/>
      <c r="C99" s="44"/>
      <c r="D99" s="8" t="s">
        <v>23</v>
      </c>
      <c r="E99" s="5">
        <f t="shared" ref="E99:M99" si="74">E89+E18</f>
        <v>0</v>
      </c>
      <c r="F99" s="5">
        <v>0</v>
      </c>
      <c r="G99" s="6">
        <f t="shared" si="74"/>
        <v>0</v>
      </c>
      <c r="H99" s="6">
        <f t="shared" si="74"/>
        <v>0</v>
      </c>
      <c r="I99" s="6">
        <f t="shared" si="74"/>
        <v>0</v>
      </c>
      <c r="J99" s="6">
        <f t="shared" si="74"/>
        <v>0</v>
      </c>
      <c r="K99" s="6">
        <f t="shared" si="74"/>
        <v>0</v>
      </c>
      <c r="L99" s="6">
        <f t="shared" si="74"/>
        <v>0</v>
      </c>
      <c r="M99" s="6">
        <f t="shared" si="74"/>
        <v>0</v>
      </c>
      <c r="N99" s="6">
        <f t="shared" ref="N99:Q99" si="75">N89+N18</f>
        <v>0</v>
      </c>
      <c r="O99" s="6">
        <f t="shared" si="75"/>
        <v>0</v>
      </c>
      <c r="P99" s="6">
        <f t="shared" si="75"/>
        <v>0</v>
      </c>
      <c r="Q99" s="6">
        <f t="shared" si="75"/>
        <v>0</v>
      </c>
    </row>
    <row r="100" spans="1:17" ht="25.5" customHeight="1" x14ac:dyDescent="0.25">
      <c r="A100" s="44"/>
      <c r="B100" s="47"/>
      <c r="C100" s="44"/>
      <c r="D100" s="8" t="s">
        <v>24</v>
      </c>
      <c r="E100" s="5">
        <f t="shared" ref="E100:M100" si="76">E90+E19</f>
        <v>0</v>
      </c>
      <c r="F100" s="5">
        <v>0</v>
      </c>
      <c r="G100" s="6">
        <f t="shared" si="76"/>
        <v>0</v>
      </c>
      <c r="H100" s="6">
        <f t="shared" si="76"/>
        <v>0</v>
      </c>
      <c r="I100" s="6">
        <f t="shared" si="76"/>
        <v>0</v>
      </c>
      <c r="J100" s="6">
        <f t="shared" si="76"/>
        <v>0</v>
      </c>
      <c r="K100" s="6">
        <f t="shared" si="76"/>
        <v>0</v>
      </c>
      <c r="L100" s="6">
        <f t="shared" si="76"/>
        <v>0</v>
      </c>
      <c r="M100" s="6">
        <f t="shared" si="76"/>
        <v>0</v>
      </c>
      <c r="N100" s="6">
        <f t="shared" ref="N100:Q100" si="77">N90+N19</f>
        <v>0</v>
      </c>
      <c r="O100" s="6">
        <f t="shared" si="77"/>
        <v>0</v>
      </c>
      <c r="P100" s="6">
        <f t="shared" si="77"/>
        <v>0</v>
      </c>
      <c r="Q100" s="6">
        <f t="shared" si="77"/>
        <v>0</v>
      </c>
    </row>
    <row r="101" spans="1:17" ht="18" customHeight="1" x14ac:dyDescent="0.25">
      <c r="A101" s="44"/>
      <c r="B101" s="47"/>
      <c r="C101" s="44"/>
      <c r="D101" s="8" t="s">
        <v>26</v>
      </c>
      <c r="E101" s="5">
        <f t="shared" ref="E101:M101" si="78">E91+E20</f>
        <v>2922949</v>
      </c>
      <c r="F101" s="5">
        <v>0</v>
      </c>
      <c r="G101" s="6">
        <f>G91+G20</f>
        <v>596920</v>
      </c>
      <c r="H101" s="6">
        <f t="shared" si="78"/>
        <v>90000</v>
      </c>
      <c r="I101" s="6">
        <f t="shared" si="78"/>
        <v>88400</v>
      </c>
      <c r="J101" s="6">
        <f t="shared" si="78"/>
        <v>1477629</v>
      </c>
      <c r="K101" s="6">
        <f t="shared" si="78"/>
        <v>270000</v>
      </c>
      <c r="L101" s="6">
        <f t="shared" si="78"/>
        <v>200000</v>
      </c>
      <c r="M101" s="6">
        <f t="shared" si="78"/>
        <v>200000</v>
      </c>
      <c r="N101" s="6">
        <f t="shared" ref="N101:Q101" si="79">N91+N20</f>
        <v>0</v>
      </c>
      <c r="O101" s="6">
        <f t="shared" si="79"/>
        <v>0</v>
      </c>
      <c r="P101" s="6">
        <f t="shared" si="79"/>
        <v>0</v>
      </c>
      <c r="Q101" s="6">
        <f t="shared" si="79"/>
        <v>0</v>
      </c>
    </row>
    <row r="102" spans="1:17" ht="25.5" customHeight="1" x14ac:dyDescent="0.25">
      <c r="A102" s="44"/>
      <c r="B102" s="48"/>
      <c r="C102" s="44"/>
      <c r="D102" s="8" t="s">
        <v>25</v>
      </c>
      <c r="E102" s="5">
        <f t="shared" ref="E102:M102" si="80">E92+E21</f>
        <v>0</v>
      </c>
      <c r="F102" s="5">
        <v>0</v>
      </c>
      <c r="G102" s="6">
        <f t="shared" si="80"/>
        <v>0</v>
      </c>
      <c r="H102" s="6">
        <f t="shared" si="80"/>
        <v>0</v>
      </c>
      <c r="I102" s="6">
        <f t="shared" si="80"/>
        <v>0</v>
      </c>
      <c r="J102" s="6">
        <f t="shared" si="80"/>
        <v>0</v>
      </c>
      <c r="K102" s="6">
        <f t="shared" si="80"/>
        <v>0</v>
      </c>
      <c r="L102" s="6">
        <f t="shared" si="80"/>
        <v>0</v>
      </c>
      <c r="M102" s="6">
        <f t="shared" si="80"/>
        <v>0</v>
      </c>
      <c r="N102" s="6">
        <f t="shared" ref="N102:Q102" si="81">N92+N21</f>
        <v>0</v>
      </c>
      <c r="O102" s="6">
        <f t="shared" si="81"/>
        <v>0</v>
      </c>
      <c r="P102" s="6">
        <f t="shared" si="81"/>
        <v>0</v>
      </c>
      <c r="Q102" s="6">
        <f t="shared" si="81"/>
        <v>0</v>
      </c>
    </row>
    <row r="103" spans="1:17" ht="14.25" customHeight="1" x14ac:dyDescent="0.25">
      <c r="A103" s="30"/>
      <c r="B103" s="33" t="s">
        <v>31</v>
      </c>
      <c r="C103" s="44"/>
      <c r="D103" s="4" t="s">
        <v>22</v>
      </c>
      <c r="E103" s="5">
        <f>SUM(G103:M103)</f>
        <v>0</v>
      </c>
      <c r="F103" s="5">
        <v>0</v>
      </c>
      <c r="G103" s="5">
        <f t="shared" ref="G103:M103" si="82">SUM(G104:G107)</f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ref="N103:Q103" si="83">SUM(N104:N107)</f>
        <v>0</v>
      </c>
      <c r="O103" s="5">
        <f t="shared" si="83"/>
        <v>0</v>
      </c>
      <c r="P103" s="5">
        <f t="shared" si="83"/>
        <v>0</v>
      </c>
      <c r="Q103" s="5">
        <f t="shared" si="83"/>
        <v>0</v>
      </c>
    </row>
    <row r="104" spans="1:17" ht="25.5" customHeight="1" x14ac:dyDescent="0.25">
      <c r="A104" s="31"/>
      <c r="B104" s="33"/>
      <c r="C104" s="44"/>
      <c r="D104" s="8" t="s">
        <v>23</v>
      </c>
      <c r="E104" s="5">
        <f>E99</f>
        <v>0</v>
      </c>
      <c r="F104" s="5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</row>
    <row r="105" spans="1:17" ht="25.5" customHeight="1" x14ac:dyDescent="0.25">
      <c r="A105" s="31"/>
      <c r="B105" s="33"/>
      <c r="C105" s="44"/>
      <c r="D105" s="8" t="s">
        <v>24</v>
      </c>
      <c r="E105" s="5">
        <f>E100</f>
        <v>0</v>
      </c>
      <c r="F105" s="5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</row>
    <row r="106" spans="1:17" ht="17.25" customHeight="1" x14ac:dyDescent="0.25">
      <c r="A106" s="31"/>
      <c r="B106" s="33"/>
      <c r="C106" s="44"/>
      <c r="D106" s="8" t="s">
        <v>26</v>
      </c>
      <c r="E106" s="5">
        <f>SUM(G106:M106)</f>
        <v>0</v>
      </c>
      <c r="F106" s="5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</row>
    <row r="107" spans="1:17" ht="25.5" customHeight="1" x14ac:dyDescent="0.25">
      <c r="A107" s="32"/>
      <c r="B107" s="33"/>
      <c r="C107" s="44"/>
      <c r="D107" s="8" t="s">
        <v>25</v>
      </c>
      <c r="E107" s="5">
        <f>E102</f>
        <v>0</v>
      </c>
      <c r="F107" s="5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</row>
    <row r="108" spans="1:17" ht="18" customHeight="1" x14ac:dyDescent="0.25">
      <c r="A108" s="19"/>
      <c r="B108" s="11" t="s">
        <v>7</v>
      </c>
      <c r="C108" s="20"/>
      <c r="D108" s="8"/>
      <c r="E108" s="5"/>
      <c r="F108" s="5">
        <v>0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6.5" customHeight="1" x14ac:dyDescent="0.25">
      <c r="A109" s="44"/>
      <c r="B109" s="33" t="s">
        <v>32</v>
      </c>
      <c r="C109" s="44"/>
      <c r="D109" s="4" t="s">
        <v>22</v>
      </c>
      <c r="E109" s="5">
        <f>SUM(G109:M109)</f>
        <v>0</v>
      </c>
      <c r="F109" s="5">
        <v>0</v>
      </c>
      <c r="G109" s="5">
        <f t="shared" ref="G109:M109" si="84">SUM(G110:G113)</f>
        <v>0</v>
      </c>
      <c r="H109" s="5">
        <f t="shared" si="84"/>
        <v>0</v>
      </c>
      <c r="I109" s="5">
        <f t="shared" si="84"/>
        <v>0</v>
      </c>
      <c r="J109" s="5">
        <f t="shared" si="84"/>
        <v>0</v>
      </c>
      <c r="K109" s="5">
        <f t="shared" si="84"/>
        <v>0</v>
      </c>
      <c r="L109" s="5">
        <f t="shared" si="84"/>
        <v>0</v>
      </c>
      <c r="M109" s="5">
        <f t="shared" si="84"/>
        <v>0</v>
      </c>
      <c r="N109" s="5">
        <f t="shared" ref="N109:Q109" si="85">SUM(N110:N113)</f>
        <v>0</v>
      </c>
      <c r="O109" s="5">
        <f t="shared" si="85"/>
        <v>0</v>
      </c>
      <c r="P109" s="5">
        <f t="shared" si="85"/>
        <v>0</v>
      </c>
      <c r="Q109" s="5">
        <f t="shared" si="85"/>
        <v>0</v>
      </c>
    </row>
    <row r="110" spans="1:17" ht="25.5" customHeight="1" x14ac:dyDescent="0.25">
      <c r="A110" s="44"/>
      <c r="B110" s="33"/>
      <c r="C110" s="44"/>
      <c r="D110" s="8" t="s">
        <v>23</v>
      </c>
      <c r="E110" s="5">
        <f t="shared" ref="E110:M110" si="86">E105</f>
        <v>0</v>
      </c>
      <c r="F110" s="5">
        <v>0</v>
      </c>
      <c r="G110" s="6">
        <f t="shared" si="86"/>
        <v>0</v>
      </c>
      <c r="H110" s="6">
        <f t="shared" si="86"/>
        <v>0</v>
      </c>
      <c r="I110" s="6">
        <f t="shared" si="86"/>
        <v>0</v>
      </c>
      <c r="J110" s="6">
        <f t="shared" si="86"/>
        <v>0</v>
      </c>
      <c r="K110" s="6">
        <f t="shared" si="86"/>
        <v>0</v>
      </c>
      <c r="L110" s="6">
        <f t="shared" si="86"/>
        <v>0</v>
      </c>
      <c r="M110" s="6">
        <f t="shared" si="86"/>
        <v>0</v>
      </c>
      <c r="N110" s="6">
        <f t="shared" ref="N110:Q110" si="87">N105</f>
        <v>0</v>
      </c>
      <c r="O110" s="6">
        <f t="shared" si="87"/>
        <v>0</v>
      </c>
      <c r="P110" s="6">
        <f t="shared" si="87"/>
        <v>0</v>
      </c>
      <c r="Q110" s="6">
        <f t="shared" si="87"/>
        <v>0</v>
      </c>
    </row>
    <row r="111" spans="1:17" ht="25.5" customHeight="1" x14ac:dyDescent="0.25">
      <c r="A111" s="44"/>
      <c r="B111" s="33"/>
      <c r="C111" s="44"/>
      <c r="D111" s="8" t="s">
        <v>24</v>
      </c>
      <c r="E111" s="5">
        <f t="shared" ref="E111:M111" si="88">E106</f>
        <v>0</v>
      </c>
      <c r="F111" s="5">
        <v>0</v>
      </c>
      <c r="G111" s="6">
        <f t="shared" si="88"/>
        <v>0</v>
      </c>
      <c r="H111" s="6">
        <f t="shared" si="88"/>
        <v>0</v>
      </c>
      <c r="I111" s="6">
        <f t="shared" si="88"/>
        <v>0</v>
      </c>
      <c r="J111" s="6">
        <f t="shared" si="88"/>
        <v>0</v>
      </c>
      <c r="K111" s="6">
        <f t="shared" si="88"/>
        <v>0</v>
      </c>
      <c r="L111" s="6">
        <f t="shared" si="88"/>
        <v>0</v>
      </c>
      <c r="M111" s="6">
        <f t="shared" si="88"/>
        <v>0</v>
      </c>
      <c r="N111" s="6">
        <f t="shared" ref="N111:Q111" si="89">N106</f>
        <v>0</v>
      </c>
      <c r="O111" s="6">
        <f t="shared" si="89"/>
        <v>0</v>
      </c>
      <c r="P111" s="6">
        <f t="shared" si="89"/>
        <v>0</v>
      </c>
      <c r="Q111" s="6">
        <f t="shared" si="89"/>
        <v>0</v>
      </c>
    </row>
    <row r="112" spans="1:17" ht="15.75" customHeight="1" x14ac:dyDescent="0.25">
      <c r="A112" s="44"/>
      <c r="B112" s="33"/>
      <c r="C112" s="44"/>
      <c r="D112" s="8" t="s">
        <v>26</v>
      </c>
      <c r="E112" s="5">
        <f t="shared" ref="E112:M112" si="90">E107</f>
        <v>0</v>
      </c>
      <c r="F112" s="5">
        <v>0</v>
      </c>
      <c r="G112" s="6">
        <f t="shared" si="90"/>
        <v>0</v>
      </c>
      <c r="H112" s="6">
        <f t="shared" si="90"/>
        <v>0</v>
      </c>
      <c r="I112" s="6">
        <f t="shared" si="90"/>
        <v>0</v>
      </c>
      <c r="J112" s="6">
        <f t="shared" si="90"/>
        <v>0</v>
      </c>
      <c r="K112" s="6">
        <f t="shared" si="90"/>
        <v>0</v>
      </c>
      <c r="L112" s="6">
        <f t="shared" si="90"/>
        <v>0</v>
      </c>
      <c r="M112" s="6">
        <f t="shared" si="90"/>
        <v>0</v>
      </c>
      <c r="N112" s="6">
        <f t="shared" ref="N112:Q112" si="91">N107</f>
        <v>0</v>
      </c>
      <c r="O112" s="6">
        <f t="shared" si="91"/>
        <v>0</v>
      </c>
      <c r="P112" s="6">
        <f t="shared" si="91"/>
        <v>0</v>
      </c>
      <c r="Q112" s="6">
        <f t="shared" si="91"/>
        <v>0</v>
      </c>
    </row>
    <row r="113" spans="1:17" ht="25.5" customHeight="1" x14ac:dyDescent="0.25">
      <c r="A113" s="44"/>
      <c r="B113" s="33"/>
      <c r="C113" s="44"/>
      <c r="D113" s="8" t="s">
        <v>25</v>
      </c>
      <c r="E113" s="5">
        <f t="shared" ref="E113:M113" si="92">E108</f>
        <v>0</v>
      </c>
      <c r="F113" s="5">
        <v>0</v>
      </c>
      <c r="G113" s="6">
        <f t="shared" si="92"/>
        <v>0</v>
      </c>
      <c r="H113" s="6">
        <f t="shared" si="92"/>
        <v>0</v>
      </c>
      <c r="I113" s="6">
        <f t="shared" si="92"/>
        <v>0</v>
      </c>
      <c r="J113" s="6">
        <f t="shared" si="92"/>
        <v>0</v>
      </c>
      <c r="K113" s="6">
        <f t="shared" si="92"/>
        <v>0</v>
      </c>
      <c r="L113" s="6">
        <f t="shared" si="92"/>
        <v>0</v>
      </c>
      <c r="M113" s="6">
        <f t="shared" si="92"/>
        <v>0</v>
      </c>
      <c r="N113" s="6">
        <f t="shared" ref="N113:Q113" si="93">N108</f>
        <v>0</v>
      </c>
      <c r="O113" s="6">
        <f t="shared" si="93"/>
        <v>0</v>
      </c>
      <c r="P113" s="6">
        <f t="shared" si="93"/>
        <v>0</v>
      </c>
      <c r="Q113" s="6">
        <f t="shared" si="93"/>
        <v>0</v>
      </c>
    </row>
    <row r="114" spans="1:17" ht="14.25" customHeight="1" x14ac:dyDescent="0.25">
      <c r="A114" s="30"/>
      <c r="B114" s="33" t="s">
        <v>33</v>
      </c>
      <c r="C114" s="44"/>
      <c r="D114" s="4" t="s">
        <v>22</v>
      </c>
      <c r="E114" s="5">
        <f>SUM(G114:M114)</f>
        <v>0</v>
      </c>
      <c r="F114" s="5">
        <v>0</v>
      </c>
      <c r="G114" s="5">
        <f t="shared" ref="G114:M114" si="94">SUM(G115:G118)</f>
        <v>0</v>
      </c>
      <c r="H114" s="5">
        <f t="shared" si="94"/>
        <v>0</v>
      </c>
      <c r="I114" s="5">
        <f t="shared" si="94"/>
        <v>0</v>
      </c>
      <c r="J114" s="5">
        <f t="shared" si="94"/>
        <v>0</v>
      </c>
      <c r="K114" s="5">
        <f t="shared" si="94"/>
        <v>0</v>
      </c>
      <c r="L114" s="5">
        <f t="shared" si="94"/>
        <v>0</v>
      </c>
      <c r="M114" s="5">
        <f t="shared" si="94"/>
        <v>0</v>
      </c>
      <c r="N114" s="5">
        <f t="shared" ref="N114:Q114" si="95">SUM(N115:N118)</f>
        <v>0</v>
      </c>
      <c r="O114" s="5">
        <f t="shared" si="95"/>
        <v>0</v>
      </c>
      <c r="P114" s="5">
        <f t="shared" si="95"/>
        <v>0</v>
      </c>
      <c r="Q114" s="5">
        <f t="shared" si="95"/>
        <v>0</v>
      </c>
    </row>
    <row r="115" spans="1:17" ht="25.5" customHeight="1" x14ac:dyDescent="0.25">
      <c r="A115" s="31"/>
      <c r="B115" s="33"/>
      <c r="C115" s="44"/>
      <c r="D115" s="8" t="s">
        <v>23</v>
      </c>
      <c r="E115" s="5">
        <f t="shared" ref="E115:M115" si="96">E110</f>
        <v>0</v>
      </c>
      <c r="F115" s="5">
        <v>0</v>
      </c>
      <c r="G115" s="6">
        <f t="shared" si="96"/>
        <v>0</v>
      </c>
      <c r="H115" s="6">
        <f t="shared" si="96"/>
        <v>0</v>
      </c>
      <c r="I115" s="6">
        <f t="shared" si="96"/>
        <v>0</v>
      </c>
      <c r="J115" s="6">
        <f t="shared" si="96"/>
        <v>0</v>
      </c>
      <c r="K115" s="6">
        <f t="shared" si="96"/>
        <v>0</v>
      </c>
      <c r="L115" s="6">
        <f t="shared" si="96"/>
        <v>0</v>
      </c>
      <c r="M115" s="6">
        <f t="shared" si="96"/>
        <v>0</v>
      </c>
      <c r="N115" s="6">
        <f t="shared" ref="N115:Q115" si="97">N110</f>
        <v>0</v>
      </c>
      <c r="O115" s="6">
        <f t="shared" si="97"/>
        <v>0</v>
      </c>
      <c r="P115" s="6">
        <f t="shared" si="97"/>
        <v>0</v>
      </c>
      <c r="Q115" s="6">
        <f t="shared" si="97"/>
        <v>0</v>
      </c>
    </row>
    <row r="116" spans="1:17" ht="25.5" customHeight="1" x14ac:dyDescent="0.25">
      <c r="A116" s="31"/>
      <c r="B116" s="33"/>
      <c r="C116" s="44"/>
      <c r="D116" s="8" t="s">
        <v>24</v>
      </c>
      <c r="E116" s="5">
        <f t="shared" ref="E116:M116" si="98">E111</f>
        <v>0</v>
      </c>
      <c r="F116" s="5">
        <v>0</v>
      </c>
      <c r="G116" s="6">
        <f t="shared" si="98"/>
        <v>0</v>
      </c>
      <c r="H116" s="6">
        <f t="shared" si="98"/>
        <v>0</v>
      </c>
      <c r="I116" s="6">
        <f t="shared" si="98"/>
        <v>0</v>
      </c>
      <c r="J116" s="6">
        <f t="shared" si="98"/>
        <v>0</v>
      </c>
      <c r="K116" s="6">
        <f t="shared" si="98"/>
        <v>0</v>
      </c>
      <c r="L116" s="6">
        <f t="shared" si="98"/>
        <v>0</v>
      </c>
      <c r="M116" s="6">
        <f t="shared" si="98"/>
        <v>0</v>
      </c>
      <c r="N116" s="6">
        <f t="shared" ref="N116:Q116" si="99">N111</f>
        <v>0</v>
      </c>
      <c r="O116" s="6">
        <f t="shared" si="99"/>
        <v>0</v>
      </c>
      <c r="P116" s="6">
        <f t="shared" si="99"/>
        <v>0</v>
      </c>
      <c r="Q116" s="6">
        <f t="shared" si="99"/>
        <v>0</v>
      </c>
    </row>
    <row r="117" spans="1:17" ht="17.25" customHeight="1" x14ac:dyDescent="0.25">
      <c r="A117" s="31"/>
      <c r="B117" s="33"/>
      <c r="C117" s="44"/>
      <c r="D117" s="8" t="s">
        <v>26</v>
      </c>
      <c r="E117" s="5">
        <f t="shared" ref="E117:M117" si="100">E112</f>
        <v>0</v>
      </c>
      <c r="F117" s="5">
        <v>0</v>
      </c>
      <c r="G117" s="6">
        <f t="shared" si="100"/>
        <v>0</v>
      </c>
      <c r="H117" s="6">
        <f t="shared" si="100"/>
        <v>0</v>
      </c>
      <c r="I117" s="6">
        <f t="shared" si="100"/>
        <v>0</v>
      </c>
      <c r="J117" s="6">
        <f t="shared" si="100"/>
        <v>0</v>
      </c>
      <c r="K117" s="6">
        <f t="shared" si="100"/>
        <v>0</v>
      </c>
      <c r="L117" s="6">
        <f t="shared" si="100"/>
        <v>0</v>
      </c>
      <c r="M117" s="6">
        <f t="shared" si="100"/>
        <v>0</v>
      </c>
      <c r="N117" s="6">
        <f t="shared" ref="N117:Q117" si="101">N112</f>
        <v>0</v>
      </c>
      <c r="O117" s="6">
        <f t="shared" si="101"/>
        <v>0</v>
      </c>
      <c r="P117" s="6">
        <f t="shared" si="101"/>
        <v>0</v>
      </c>
      <c r="Q117" s="6">
        <f t="shared" si="101"/>
        <v>0</v>
      </c>
    </row>
    <row r="118" spans="1:17" ht="25.5" customHeight="1" x14ac:dyDescent="0.25">
      <c r="A118" s="32"/>
      <c r="B118" s="33"/>
      <c r="C118" s="44"/>
      <c r="D118" s="8" t="s">
        <v>25</v>
      </c>
      <c r="E118" s="5">
        <f t="shared" ref="E118:M118" si="102">E113</f>
        <v>0</v>
      </c>
      <c r="F118" s="5">
        <v>0</v>
      </c>
      <c r="G118" s="6">
        <f t="shared" si="102"/>
        <v>0</v>
      </c>
      <c r="H118" s="6">
        <f t="shared" si="102"/>
        <v>0</v>
      </c>
      <c r="I118" s="6">
        <f t="shared" si="102"/>
        <v>0</v>
      </c>
      <c r="J118" s="6">
        <f t="shared" si="102"/>
        <v>0</v>
      </c>
      <c r="K118" s="6">
        <f t="shared" si="102"/>
        <v>0</v>
      </c>
      <c r="L118" s="6">
        <f t="shared" si="102"/>
        <v>0</v>
      </c>
      <c r="M118" s="6">
        <f t="shared" si="102"/>
        <v>0</v>
      </c>
      <c r="N118" s="6">
        <f t="shared" ref="N118:Q118" si="103">N113</f>
        <v>0</v>
      </c>
      <c r="O118" s="6">
        <f t="shared" si="103"/>
        <v>0</v>
      </c>
      <c r="P118" s="6">
        <f t="shared" si="103"/>
        <v>0</v>
      </c>
      <c r="Q118" s="6">
        <f t="shared" si="103"/>
        <v>0</v>
      </c>
    </row>
    <row r="119" spans="1:17" ht="18" customHeight="1" x14ac:dyDescent="0.25">
      <c r="A119" s="30"/>
      <c r="B119" s="33" t="s">
        <v>34</v>
      </c>
      <c r="C119" s="44"/>
      <c r="D119" s="4" t="s">
        <v>22</v>
      </c>
      <c r="E119" s="5">
        <f>SUM(G119:M119)</f>
        <v>0</v>
      </c>
      <c r="F119" s="5">
        <v>0</v>
      </c>
      <c r="G119" s="5">
        <f t="shared" ref="G119:M119" si="104">SUM(G120:G123)</f>
        <v>0</v>
      </c>
      <c r="H119" s="5">
        <f t="shared" si="104"/>
        <v>0</v>
      </c>
      <c r="I119" s="5">
        <f t="shared" si="104"/>
        <v>0</v>
      </c>
      <c r="J119" s="5">
        <f t="shared" si="104"/>
        <v>0</v>
      </c>
      <c r="K119" s="5">
        <f t="shared" si="104"/>
        <v>0</v>
      </c>
      <c r="L119" s="5">
        <f t="shared" si="104"/>
        <v>0</v>
      </c>
      <c r="M119" s="5">
        <f t="shared" si="104"/>
        <v>0</v>
      </c>
      <c r="N119" s="5">
        <f t="shared" ref="N119:Q119" si="105">SUM(N120:N123)</f>
        <v>0</v>
      </c>
      <c r="O119" s="5">
        <f t="shared" si="105"/>
        <v>0</v>
      </c>
      <c r="P119" s="5">
        <f t="shared" si="105"/>
        <v>0</v>
      </c>
      <c r="Q119" s="5">
        <f t="shared" si="105"/>
        <v>0</v>
      </c>
    </row>
    <row r="120" spans="1:17" ht="25.5" customHeight="1" x14ac:dyDescent="0.25">
      <c r="A120" s="31"/>
      <c r="B120" s="33"/>
      <c r="C120" s="44"/>
      <c r="D120" s="8" t="s">
        <v>23</v>
      </c>
      <c r="E120" s="5">
        <f t="shared" ref="E120:M120" si="106">E115</f>
        <v>0</v>
      </c>
      <c r="F120" s="5">
        <v>0</v>
      </c>
      <c r="G120" s="6">
        <f t="shared" si="106"/>
        <v>0</v>
      </c>
      <c r="H120" s="6">
        <f t="shared" si="106"/>
        <v>0</v>
      </c>
      <c r="I120" s="6">
        <f t="shared" si="106"/>
        <v>0</v>
      </c>
      <c r="J120" s="6">
        <f t="shared" si="106"/>
        <v>0</v>
      </c>
      <c r="K120" s="6">
        <f t="shared" si="106"/>
        <v>0</v>
      </c>
      <c r="L120" s="6">
        <f t="shared" si="106"/>
        <v>0</v>
      </c>
      <c r="M120" s="6">
        <f t="shared" si="106"/>
        <v>0</v>
      </c>
      <c r="N120" s="6">
        <f t="shared" ref="N120:Q120" si="107">N115</f>
        <v>0</v>
      </c>
      <c r="O120" s="6">
        <f t="shared" si="107"/>
        <v>0</v>
      </c>
      <c r="P120" s="6">
        <f t="shared" si="107"/>
        <v>0</v>
      </c>
      <c r="Q120" s="6">
        <f t="shared" si="107"/>
        <v>0</v>
      </c>
    </row>
    <row r="121" spans="1:17" ht="32.25" customHeight="1" x14ac:dyDescent="0.25">
      <c r="A121" s="31"/>
      <c r="B121" s="33"/>
      <c r="C121" s="44"/>
      <c r="D121" s="8" t="s">
        <v>24</v>
      </c>
      <c r="E121" s="5">
        <f t="shared" ref="E121:M121" si="108">E116</f>
        <v>0</v>
      </c>
      <c r="F121" s="5">
        <v>0</v>
      </c>
      <c r="G121" s="6">
        <f t="shared" si="108"/>
        <v>0</v>
      </c>
      <c r="H121" s="6">
        <f t="shared" si="108"/>
        <v>0</v>
      </c>
      <c r="I121" s="6">
        <f t="shared" si="108"/>
        <v>0</v>
      </c>
      <c r="J121" s="6">
        <f t="shared" si="108"/>
        <v>0</v>
      </c>
      <c r="K121" s="6">
        <f t="shared" si="108"/>
        <v>0</v>
      </c>
      <c r="L121" s="6">
        <f t="shared" si="108"/>
        <v>0</v>
      </c>
      <c r="M121" s="6">
        <f t="shared" si="108"/>
        <v>0</v>
      </c>
      <c r="N121" s="6">
        <f t="shared" ref="N121:Q121" si="109">N116</f>
        <v>0</v>
      </c>
      <c r="O121" s="6">
        <f t="shared" si="109"/>
        <v>0</v>
      </c>
      <c r="P121" s="6">
        <f t="shared" si="109"/>
        <v>0</v>
      </c>
      <c r="Q121" s="6">
        <f t="shared" si="109"/>
        <v>0</v>
      </c>
    </row>
    <row r="122" spans="1:17" ht="28.5" customHeight="1" x14ac:dyDescent="0.25">
      <c r="A122" s="31"/>
      <c r="B122" s="33"/>
      <c r="C122" s="44"/>
      <c r="D122" s="8" t="s">
        <v>26</v>
      </c>
      <c r="E122" s="5">
        <f t="shared" ref="E122:M122" si="110">E117</f>
        <v>0</v>
      </c>
      <c r="F122" s="5">
        <v>0</v>
      </c>
      <c r="G122" s="6">
        <f t="shared" si="110"/>
        <v>0</v>
      </c>
      <c r="H122" s="6">
        <f t="shared" si="110"/>
        <v>0</v>
      </c>
      <c r="I122" s="6">
        <f t="shared" si="110"/>
        <v>0</v>
      </c>
      <c r="J122" s="6">
        <f t="shared" si="110"/>
        <v>0</v>
      </c>
      <c r="K122" s="6">
        <f t="shared" si="110"/>
        <v>0</v>
      </c>
      <c r="L122" s="6">
        <f t="shared" si="110"/>
        <v>0</v>
      </c>
      <c r="M122" s="6">
        <f t="shared" si="110"/>
        <v>0</v>
      </c>
      <c r="N122" s="6">
        <f t="shared" ref="N122:Q122" si="111">N117</f>
        <v>0</v>
      </c>
      <c r="O122" s="6">
        <f t="shared" si="111"/>
        <v>0</v>
      </c>
      <c r="P122" s="6">
        <f t="shared" si="111"/>
        <v>0</v>
      </c>
      <c r="Q122" s="6">
        <f t="shared" si="111"/>
        <v>0</v>
      </c>
    </row>
    <row r="123" spans="1:17" ht="28.5" customHeight="1" x14ac:dyDescent="0.25">
      <c r="A123" s="32"/>
      <c r="B123" s="33"/>
      <c r="C123" s="44"/>
      <c r="D123" s="8" t="s">
        <v>25</v>
      </c>
      <c r="E123" s="5">
        <f t="shared" ref="E123:M123" si="112">E118</f>
        <v>0</v>
      </c>
      <c r="F123" s="5">
        <v>0</v>
      </c>
      <c r="G123" s="6">
        <f t="shared" si="112"/>
        <v>0</v>
      </c>
      <c r="H123" s="6">
        <f t="shared" si="112"/>
        <v>0</v>
      </c>
      <c r="I123" s="6">
        <f t="shared" si="112"/>
        <v>0</v>
      </c>
      <c r="J123" s="6">
        <f t="shared" si="112"/>
        <v>0</v>
      </c>
      <c r="K123" s="6">
        <f t="shared" si="112"/>
        <v>0</v>
      </c>
      <c r="L123" s="6">
        <f t="shared" si="112"/>
        <v>0</v>
      </c>
      <c r="M123" s="6">
        <f t="shared" si="112"/>
        <v>0</v>
      </c>
      <c r="N123" s="6">
        <f t="shared" ref="N123:Q123" si="113">N118</f>
        <v>0</v>
      </c>
      <c r="O123" s="6">
        <f t="shared" si="113"/>
        <v>0</v>
      </c>
      <c r="P123" s="6">
        <f t="shared" si="113"/>
        <v>0</v>
      </c>
      <c r="Q123" s="6">
        <f t="shared" si="113"/>
        <v>0</v>
      </c>
    </row>
    <row r="124" spans="1:17" ht="20.25" customHeight="1" x14ac:dyDescent="0.25">
      <c r="A124" s="30"/>
      <c r="B124" s="45" t="s">
        <v>8</v>
      </c>
      <c r="C124" s="33"/>
      <c r="D124" s="4" t="s">
        <v>22</v>
      </c>
      <c r="E124" s="5">
        <f>SUM(G124:M124)</f>
        <v>2922949</v>
      </c>
      <c r="F124" s="5">
        <v>0</v>
      </c>
      <c r="G124" s="5">
        <f t="shared" ref="G124:I124" si="114">SUM(G125:G128)</f>
        <v>596920</v>
      </c>
      <c r="H124" s="5">
        <f t="shared" si="114"/>
        <v>90000</v>
      </c>
      <c r="I124" s="5">
        <f t="shared" si="114"/>
        <v>88400</v>
      </c>
      <c r="J124" s="5">
        <f>J130+J135+J140+J145</f>
        <v>1477629</v>
      </c>
      <c r="K124" s="5">
        <f t="shared" ref="K124:Q124" si="115">K130+K135+K140+K145</f>
        <v>270000</v>
      </c>
      <c r="L124" s="5">
        <f t="shared" si="115"/>
        <v>200000</v>
      </c>
      <c r="M124" s="5">
        <f t="shared" si="115"/>
        <v>200000</v>
      </c>
      <c r="N124" s="5">
        <f t="shared" si="115"/>
        <v>0</v>
      </c>
      <c r="O124" s="5">
        <f t="shared" si="115"/>
        <v>0</v>
      </c>
      <c r="P124" s="5">
        <f t="shared" si="115"/>
        <v>0</v>
      </c>
      <c r="Q124" s="5">
        <f t="shared" si="115"/>
        <v>0</v>
      </c>
    </row>
    <row r="125" spans="1:17" ht="26.25" customHeight="1" x14ac:dyDescent="0.25">
      <c r="A125" s="31"/>
      <c r="B125" s="45"/>
      <c r="C125" s="33"/>
      <c r="D125" s="8" t="s">
        <v>23</v>
      </c>
      <c r="E125" s="5">
        <f>SUM(G125:M125)</f>
        <v>0</v>
      </c>
      <c r="F125" s="5">
        <v>0</v>
      </c>
      <c r="G125" s="6">
        <f t="shared" ref="G125:M125" si="116">G99</f>
        <v>0</v>
      </c>
      <c r="H125" s="6">
        <f t="shared" si="116"/>
        <v>0</v>
      </c>
      <c r="I125" s="6">
        <f t="shared" si="116"/>
        <v>0</v>
      </c>
      <c r="J125" s="6">
        <f t="shared" si="116"/>
        <v>0</v>
      </c>
      <c r="K125" s="6">
        <f t="shared" si="116"/>
        <v>0</v>
      </c>
      <c r="L125" s="6">
        <f t="shared" si="116"/>
        <v>0</v>
      </c>
      <c r="M125" s="6">
        <f t="shared" si="116"/>
        <v>0</v>
      </c>
      <c r="N125" s="6">
        <f t="shared" ref="N125:Q125" si="117">N99</f>
        <v>0</v>
      </c>
      <c r="O125" s="6">
        <f t="shared" si="117"/>
        <v>0</v>
      </c>
      <c r="P125" s="6">
        <f t="shared" si="117"/>
        <v>0</v>
      </c>
      <c r="Q125" s="6">
        <f t="shared" si="117"/>
        <v>0</v>
      </c>
    </row>
    <row r="126" spans="1:17" ht="37.5" customHeight="1" x14ac:dyDescent="0.25">
      <c r="A126" s="31"/>
      <c r="B126" s="45"/>
      <c r="C126" s="33"/>
      <c r="D126" s="8" t="s">
        <v>24</v>
      </c>
      <c r="E126" s="5">
        <f>SUM(G126:M126)</f>
        <v>0</v>
      </c>
      <c r="F126" s="5">
        <v>0</v>
      </c>
      <c r="G126" s="6">
        <f t="shared" ref="G126:M128" si="118">G100</f>
        <v>0</v>
      </c>
      <c r="H126" s="6">
        <f t="shared" si="118"/>
        <v>0</v>
      </c>
      <c r="I126" s="6">
        <f t="shared" si="118"/>
        <v>0</v>
      </c>
      <c r="J126" s="6">
        <f t="shared" si="118"/>
        <v>0</v>
      </c>
      <c r="K126" s="6">
        <f t="shared" si="118"/>
        <v>0</v>
      </c>
      <c r="L126" s="6">
        <f t="shared" si="118"/>
        <v>0</v>
      </c>
      <c r="M126" s="6">
        <f t="shared" si="118"/>
        <v>0</v>
      </c>
      <c r="N126" s="6">
        <f t="shared" ref="N126:Q126" si="119">N100</f>
        <v>0</v>
      </c>
      <c r="O126" s="6">
        <f t="shared" si="119"/>
        <v>0</v>
      </c>
      <c r="P126" s="6">
        <f t="shared" si="119"/>
        <v>0</v>
      </c>
      <c r="Q126" s="6">
        <f t="shared" si="119"/>
        <v>0</v>
      </c>
    </row>
    <row r="127" spans="1:17" ht="18" customHeight="1" x14ac:dyDescent="0.25">
      <c r="A127" s="31"/>
      <c r="B127" s="45"/>
      <c r="C127" s="33"/>
      <c r="D127" s="8" t="s">
        <v>26</v>
      </c>
      <c r="E127" s="5">
        <f>SUM(G127:M127)</f>
        <v>775320</v>
      </c>
      <c r="F127" s="5">
        <v>0</v>
      </c>
      <c r="G127" s="6">
        <f t="shared" si="118"/>
        <v>596920</v>
      </c>
      <c r="H127" s="6">
        <f t="shared" si="118"/>
        <v>90000</v>
      </c>
      <c r="I127" s="6">
        <f t="shared" si="118"/>
        <v>88400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</row>
    <row r="128" spans="1:17" ht="29.25" customHeight="1" x14ac:dyDescent="0.25">
      <c r="A128" s="32"/>
      <c r="B128" s="45"/>
      <c r="C128" s="33"/>
      <c r="D128" s="8" t="s">
        <v>25</v>
      </c>
      <c r="E128" s="5">
        <f>SUM(G128:M128)</f>
        <v>0</v>
      </c>
      <c r="F128" s="5">
        <v>0</v>
      </c>
      <c r="G128" s="6">
        <f t="shared" si="118"/>
        <v>0</v>
      </c>
      <c r="H128" s="6">
        <f t="shared" si="118"/>
        <v>0</v>
      </c>
      <c r="I128" s="6">
        <f t="shared" si="118"/>
        <v>0</v>
      </c>
      <c r="J128" s="6">
        <f t="shared" si="118"/>
        <v>0</v>
      </c>
      <c r="K128" s="6">
        <f t="shared" si="118"/>
        <v>0</v>
      </c>
      <c r="L128" s="6">
        <f t="shared" si="118"/>
        <v>0</v>
      </c>
      <c r="M128" s="6">
        <f t="shared" si="118"/>
        <v>0</v>
      </c>
      <c r="N128" s="6">
        <f t="shared" ref="N128:Q128" si="120">N102</f>
        <v>0</v>
      </c>
      <c r="O128" s="6">
        <f t="shared" si="120"/>
        <v>0</v>
      </c>
      <c r="P128" s="6">
        <f t="shared" si="120"/>
        <v>0</v>
      </c>
      <c r="Q128" s="6">
        <f t="shared" si="120"/>
        <v>0</v>
      </c>
    </row>
    <row r="129" spans="1:17" ht="17.25" customHeight="1" x14ac:dyDescent="0.25">
      <c r="A129" s="19"/>
      <c r="B129" s="11" t="s">
        <v>7</v>
      </c>
      <c r="C129" s="20"/>
      <c r="D129" s="8"/>
      <c r="E129" s="5"/>
      <c r="F129" s="5">
        <v>0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9.5" customHeight="1" x14ac:dyDescent="0.25">
      <c r="A130" s="30"/>
      <c r="B130" s="33" t="s">
        <v>41</v>
      </c>
      <c r="C130" s="38" t="s">
        <v>65</v>
      </c>
      <c r="D130" s="4" t="s">
        <v>22</v>
      </c>
      <c r="E130" s="5">
        <f t="shared" ref="E130:E135" si="121">SUM(G130:M130)</f>
        <v>791760</v>
      </c>
      <c r="F130" s="5">
        <v>0</v>
      </c>
      <c r="G130" s="5">
        <f t="shared" ref="G130:M130" si="122">SUM(G131:G134)</f>
        <v>511760</v>
      </c>
      <c r="H130" s="5">
        <f t="shared" si="122"/>
        <v>0</v>
      </c>
      <c r="I130" s="5">
        <f t="shared" si="122"/>
        <v>0</v>
      </c>
      <c r="J130" s="5">
        <f t="shared" si="122"/>
        <v>70000</v>
      </c>
      <c r="K130" s="5">
        <f t="shared" si="122"/>
        <v>70000</v>
      </c>
      <c r="L130" s="5">
        <f t="shared" si="122"/>
        <v>70000</v>
      </c>
      <c r="M130" s="5">
        <f t="shared" si="122"/>
        <v>70000</v>
      </c>
      <c r="N130" s="5">
        <f t="shared" ref="N130:Q130" si="123">SUM(N131:N134)</f>
        <v>0</v>
      </c>
      <c r="O130" s="5">
        <f t="shared" si="123"/>
        <v>0</v>
      </c>
      <c r="P130" s="5">
        <f t="shared" si="123"/>
        <v>0</v>
      </c>
      <c r="Q130" s="5">
        <f t="shared" si="123"/>
        <v>0</v>
      </c>
    </row>
    <row r="131" spans="1:17" ht="26.25" customHeight="1" x14ac:dyDescent="0.25">
      <c r="A131" s="31"/>
      <c r="B131" s="33"/>
      <c r="C131" s="39"/>
      <c r="D131" s="8" t="s">
        <v>23</v>
      </c>
      <c r="E131" s="5">
        <f t="shared" si="121"/>
        <v>0</v>
      </c>
      <c r="F131" s="5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</row>
    <row r="132" spans="1:17" ht="39" customHeight="1" x14ac:dyDescent="0.25">
      <c r="A132" s="31"/>
      <c r="B132" s="33"/>
      <c r="C132" s="39"/>
      <c r="D132" s="8" t="s">
        <v>24</v>
      </c>
      <c r="E132" s="5">
        <f t="shared" si="121"/>
        <v>0</v>
      </c>
      <c r="F132" s="5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</row>
    <row r="133" spans="1:17" ht="20.25" customHeight="1" x14ac:dyDescent="0.25">
      <c r="A133" s="31"/>
      <c r="B133" s="33"/>
      <c r="C133" s="39"/>
      <c r="D133" s="8" t="s">
        <v>26</v>
      </c>
      <c r="E133" s="5">
        <f t="shared" si="121"/>
        <v>791760</v>
      </c>
      <c r="F133" s="5">
        <v>0</v>
      </c>
      <c r="G133" s="6">
        <f t="shared" ref="G133:M133" si="124">G15</f>
        <v>511760</v>
      </c>
      <c r="H133" s="6">
        <f t="shared" si="124"/>
        <v>0</v>
      </c>
      <c r="I133" s="6">
        <f t="shared" si="124"/>
        <v>0</v>
      </c>
      <c r="J133" s="6">
        <f t="shared" si="124"/>
        <v>70000</v>
      </c>
      <c r="K133" s="6">
        <f t="shared" si="124"/>
        <v>70000</v>
      </c>
      <c r="L133" s="6">
        <f t="shared" si="124"/>
        <v>70000</v>
      </c>
      <c r="M133" s="6">
        <f t="shared" si="124"/>
        <v>70000</v>
      </c>
      <c r="N133" s="6">
        <f t="shared" ref="N133:Q133" si="125">N15</f>
        <v>0</v>
      </c>
      <c r="O133" s="6">
        <f t="shared" si="125"/>
        <v>0</v>
      </c>
      <c r="P133" s="6">
        <f t="shared" si="125"/>
        <v>0</v>
      </c>
      <c r="Q133" s="6">
        <f t="shared" si="125"/>
        <v>0</v>
      </c>
    </row>
    <row r="134" spans="1:17" ht="24" customHeight="1" x14ac:dyDescent="0.25">
      <c r="A134" s="32"/>
      <c r="B134" s="33"/>
      <c r="C134" s="40"/>
      <c r="D134" s="8" t="s">
        <v>25</v>
      </c>
      <c r="E134" s="5">
        <f t="shared" si="121"/>
        <v>0</v>
      </c>
      <c r="F134" s="5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</row>
    <row r="135" spans="1:17" ht="18" customHeight="1" x14ac:dyDescent="0.25">
      <c r="A135" s="30"/>
      <c r="B135" s="33" t="s">
        <v>37</v>
      </c>
      <c r="C135" s="38" t="s">
        <v>35</v>
      </c>
      <c r="D135" s="4" t="s">
        <v>22</v>
      </c>
      <c r="E135" s="5">
        <f t="shared" si="121"/>
        <v>972189</v>
      </c>
      <c r="F135" s="5">
        <v>0</v>
      </c>
      <c r="G135" s="5">
        <f t="shared" ref="G135:M135" si="126">SUM(G136:G139)</f>
        <v>85160</v>
      </c>
      <c r="H135" s="5">
        <f t="shared" si="126"/>
        <v>90000</v>
      </c>
      <c r="I135" s="5">
        <f t="shared" si="126"/>
        <v>88400</v>
      </c>
      <c r="J135" s="5">
        <f t="shared" si="126"/>
        <v>528629</v>
      </c>
      <c r="K135" s="5">
        <f t="shared" si="126"/>
        <v>60000</v>
      </c>
      <c r="L135" s="5">
        <f t="shared" si="126"/>
        <v>60000</v>
      </c>
      <c r="M135" s="5">
        <f t="shared" si="126"/>
        <v>60000</v>
      </c>
      <c r="N135" s="5">
        <f t="shared" ref="N135:Q135" si="127">SUM(N136:N139)</f>
        <v>0</v>
      </c>
      <c r="O135" s="5">
        <f t="shared" si="127"/>
        <v>0</v>
      </c>
      <c r="P135" s="5">
        <f t="shared" si="127"/>
        <v>0</v>
      </c>
      <c r="Q135" s="5">
        <f t="shared" si="127"/>
        <v>0</v>
      </c>
    </row>
    <row r="136" spans="1:17" ht="27.75" customHeight="1" x14ac:dyDescent="0.25">
      <c r="A136" s="31"/>
      <c r="B136" s="33"/>
      <c r="C136" s="39"/>
      <c r="D136" s="8" t="s">
        <v>23</v>
      </c>
      <c r="E136" s="5">
        <f t="shared" ref="E136:M136" si="128">E131</f>
        <v>0</v>
      </c>
      <c r="F136" s="5">
        <v>0</v>
      </c>
      <c r="G136" s="6">
        <f t="shared" si="128"/>
        <v>0</v>
      </c>
      <c r="H136" s="6">
        <f t="shared" si="128"/>
        <v>0</v>
      </c>
      <c r="I136" s="6">
        <f t="shared" si="128"/>
        <v>0</v>
      </c>
      <c r="J136" s="6">
        <f t="shared" si="128"/>
        <v>0</v>
      </c>
      <c r="K136" s="6">
        <f t="shared" si="128"/>
        <v>0</v>
      </c>
      <c r="L136" s="6">
        <f t="shared" si="128"/>
        <v>0</v>
      </c>
      <c r="M136" s="6">
        <f t="shared" si="128"/>
        <v>0</v>
      </c>
      <c r="N136" s="6">
        <f t="shared" ref="N136:Q136" si="129">N131</f>
        <v>0</v>
      </c>
      <c r="O136" s="6">
        <f t="shared" si="129"/>
        <v>0</v>
      </c>
      <c r="P136" s="6">
        <f t="shared" si="129"/>
        <v>0</v>
      </c>
      <c r="Q136" s="6">
        <f t="shared" si="129"/>
        <v>0</v>
      </c>
    </row>
    <row r="137" spans="1:17" ht="37.5" customHeight="1" x14ac:dyDescent="0.25">
      <c r="A137" s="31"/>
      <c r="B137" s="33"/>
      <c r="C137" s="39"/>
      <c r="D137" s="8" t="s">
        <v>24</v>
      </c>
      <c r="E137" s="5">
        <f t="shared" ref="E137" si="130">E132</f>
        <v>0</v>
      </c>
      <c r="F137" s="5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</row>
    <row r="138" spans="1:17" ht="20.25" customHeight="1" x14ac:dyDescent="0.25">
      <c r="A138" s="31"/>
      <c r="B138" s="33"/>
      <c r="C138" s="39"/>
      <c r="D138" s="8" t="s">
        <v>26</v>
      </c>
      <c r="E138" s="5">
        <f>SUM(G138:M138)</f>
        <v>972189</v>
      </c>
      <c r="F138" s="5">
        <v>0</v>
      </c>
      <c r="G138" s="6">
        <f t="shared" ref="G138:I138" si="131">G31+G36</f>
        <v>85160</v>
      </c>
      <c r="H138" s="6">
        <f t="shared" si="131"/>
        <v>90000</v>
      </c>
      <c r="I138" s="6">
        <f t="shared" si="131"/>
        <v>88400</v>
      </c>
      <c r="J138" s="6">
        <f>305000+223629</f>
        <v>528629</v>
      </c>
      <c r="K138" s="6">
        <v>60000</v>
      </c>
      <c r="L138" s="6">
        <v>60000</v>
      </c>
      <c r="M138" s="6">
        <v>60000</v>
      </c>
      <c r="N138" s="6">
        <v>0</v>
      </c>
      <c r="O138" s="6">
        <f t="shared" ref="O138:Q138" si="132">O31+O36</f>
        <v>0</v>
      </c>
      <c r="P138" s="6">
        <f t="shared" si="132"/>
        <v>0</v>
      </c>
      <c r="Q138" s="6">
        <f t="shared" si="132"/>
        <v>0</v>
      </c>
    </row>
    <row r="139" spans="1:17" ht="26.25" customHeight="1" x14ac:dyDescent="0.25">
      <c r="A139" s="32"/>
      <c r="B139" s="33"/>
      <c r="C139" s="40"/>
      <c r="D139" s="8" t="s">
        <v>25</v>
      </c>
      <c r="E139" s="5">
        <f t="shared" ref="E139:M139" si="133">E134</f>
        <v>0</v>
      </c>
      <c r="F139" s="5">
        <v>0</v>
      </c>
      <c r="G139" s="6">
        <f t="shared" si="133"/>
        <v>0</v>
      </c>
      <c r="H139" s="6">
        <f t="shared" si="133"/>
        <v>0</v>
      </c>
      <c r="I139" s="6">
        <f t="shared" si="133"/>
        <v>0</v>
      </c>
      <c r="J139" s="6">
        <f t="shared" si="133"/>
        <v>0</v>
      </c>
      <c r="K139" s="6">
        <f t="shared" si="133"/>
        <v>0</v>
      </c>
      <c r="L139" s="6">
        <f t="shared" si="133"/>
        <v>0</v>
      </c>
      <c r="M139" s="6">
        <f t="shared" si="133"/>
        <v>0</v>
      </c>
      <c r="N139" s="6">
        <f t="shared" ref="N139:Q139" si="134">N134</f>
        <v>0</v>
      </c>
      <c r="O139" s="6">
        <f t="shared" si="134"/>
        <v>0</v>
      </c>
      <c r="P139" s="6">
        <f t="shared" si="134"/>
        <v>0</v>
      </c>
      <c r="Q139" s="6">
        <f t="shared" si="134"/>
        <v>0</v>
      </c>
    </row>
    <row r="140" spans="1:17" x14ac:dyDescent="0.25">
      <c r="A140" s="30"/>
      <c r="B140" s="33" t="s">
        <v>38</v>
      </c>
      <c r="C140" s="33" t="s">
        <v>36</v>
      </c>
      <c r="D140" s="4" t="s">
        <v>22</v>
      </c>
      <c r="E140" s="5">
        <f t="shared" ref="E140:E149" si="135">SUM(G140:M140)</f>
        <v>359000</v>
      </c>
      <c r="F140" s="5">
        <v>0</v>
      </c>
      <c r="G140" s="5">
        <f t="shared" ref="G140:M140" si="136">SUM(G141:G144)</f>
        <v>0</v>
      </c>
      <c r="H140" s="5">
        <f t="shared" si="136"/>
        <v>0</v>
      </c>
      <c r="I140" s="5">
        <f t="shared" si="136"/>
        <v>0</v>
      </c>
      <c r="J140" s="5">
        <f t="shared" si="136"/>
        <v>79000</v>
      </c>
      <c r="K140" s="5">
        <f t="shared" si="136"/>
        <v>140000</v>
      </c>
      <c r="L140" s="5">
        <f t="shared" si="136"/>
        <v>70000</v>
      </c>
      <c r="M140" s="5">
        <f t="shared" si="136"/>
        <v>70000</v>
      </c>
      <c r="N140" s="5">
        <f t="shared" ref="N140:Q140" si="137">SUM(N141:N144)</f>
        <v>0</v>
      </c>
      <c r="O140" s="5">
        <f t="shared" si="137"/>
        <v>0</v>
      </c>
      <c r="P140" s="5">
        <f t="shared" si="137"/>
        <v>0</v>
      </c>
      <c r="Q140" s="5">
        <f t="shared" si="137"/>
        <v>0</v>
      </c>
    </row>
    <row r="141" spans="1:17" ht="24" x14ac:dyDescent="0.25">
      <c r="A141" s="31"/>
      <c r="B141" s="33"/>
      <c r="C141" s="33"/>
      <c r="D141" s="8" t="s">
        <v>23</v>
      </c>
      <c r="E141" s="5">
        <f t="shared" si="135"/>
        <v>0</v>
      </c>
      <c r="F141" s="5">
        <v>0</v>
      </c>
      <c r="G141" s="6">
        <f t="shared" ref="G141:M141" si="138">G136</f>
        <v>0</v>
      </c>
      <c r="H141" s="6">
        <f t="shared" si="138"/>
        <v>0</v>
      </c>
      <c r="I141" s="6">
        <f t="shared" si="138"/>
        <v>0</v>
      </c>
      <c r="J141" s="6">
        <f t="shared" si="138"/>
        <v>0</v>
      </c>
      <c r="K141" s="6">
        <f t="shared" si="138"/>
        <v>0</v>
      </c>
      <c r="L141" s="6">
        <f t="shared" si="138"/>
        <v>0</v>
      </c>
      <c r="M141" s="6">
        <f t="shared" si="138"/>
        <v>0</v>
      </c>
      <c r="N141" s="6">
        <f t="shared" ref="N141:Q141" si="139">N136</f>
        <v>0</v>
      </c>
      <c r="O141" s="6">
        <f t="shared" si="139"/>
        <v>0</v>
      </c>
      <c r="P141" s="6">
        <f t="shared" si="139"/>
        <v>0</v>
      </c>
      <c r="Q141" s="6">
        <f t="shared" si="139"/>
        <v>0</v>
      </c>
    </row>
    <row r="142" spans="1:17" ht="34.5" customHeight="1" x14ac:dyDescent="0.25">
      <c r="A142" s="31"/>
      <c r="B142" s="33"/>
      <c r="C142" s="33"/>
      <c r="D142" s="8" t="s">
        <v>24</v>
      </c>
      <c r="E142" s="5">
        <f t="shared" si="135"/>
        <v>0</v>
      </c>
      <c r="F142" s="5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</row>
    <row r="143" spans="1:17" x14ac:dyDescent="0.25">
      <c r="A143" s="31"/>
      <c r="B143" s="33"/>
      <c r="C143" s="33"/>
      <c r="D143" s="8" t="s">
        <v>26</v>
      </c>
      <c r="E143" s="5">
        <f t="shared" si="135"/>
        <v>359000</v>
      </c>
      <c r="F143" s="5">
        <v>0</v>
      </c>
      <c r="G143" s="6">
        <f t="shared" ref="G143:I143" si="140">G76</f>
        <v>0</v>
      </c>
      <c r="H143" s="6">
        <f t="shared" si="140"/>
        <v>0</v>
      </c>
      <c r="I143" s="6">
        <f t="shared" si="140"/>
        <v>0</v>
      </c>
      <c r="J143" s="6">
        <f>74500+4500</f>
        <v>79000</v>
      </c>
      <c r="K143" s="6">
        <v>140000</v>
      </c>
      <c r="L143" s="6">
        <v>70000</v>
      </c>
      <c r="M143" s="6">
        <v>70000</v>
      </c>
      <c r="N143" s="6">
        <f t="shared" ref="N143:Q143" si="141">N76</f>
        <v>0</v>
      </c>
      <c r="O143" s="6">
        <f t="shared" si="141"/>
        <v>0</v>
      </c>
      <c r="P143" s="6">
        <f t="shared" si="141"/>
        <v>0</v>
      </c>
      <c r="Q143" s="6">
        <f t="shared" si="141"/>
        <v>0</v>
      </c>
    </row>
    <row r="144" spans="1:17" ht="24" x14ac:dyDescent="0.25">
      <c r="A144" s="32"/>
      <c r="B144" s="33"/>
      <c r="C144" s="33"/>
      <c r="D144" s="8" t="s">
        <v>25</v>
      </c>
      <c r="E144" s="5">
        <f t="shared" si="135"/>
        <v>0</v>
      </c>
      <c r="F144" s="5">
        <v>0</v>
      </c>
      <c r="G144" s="6">
        <f t="shared" ref="G144:M144" si="142">G139</f>
        <v>0</v>
      </c>
      <c r="H144" s="6">
        <f t="shared" si="142"/>
        <v>0</v>
      </c>
      <c r="I144" s="6">
        <f t="shared" si="142"/>
        <v>0</v>
      </c>
      <c r="J144" s="6">
        <f t="shared" si="142"/>
        <v>0</v>
      </c>
      <c r="K144" s="6">
        <f t="shared" si="142"/>
        <v>0</v>
      </c>
      <c r="L144" s="6">
        <f t="shared" si="142"/>
        <v>0</v>
      </c>
      <c r="M144" s="6">
        <f t="shared" si="142"/>
        <v>0</v>
      </c>
      <c r="N144" s="6">
        <f t="shared" ref="N144:Q144" si="143">N139</f>
        <v>0</v>
      </c>
      <c r="O144" s="6">
        <f t="shared" si="143"/>
        <v>0</v>
      </c>
      <c r="P144" s="6">
        <f t="shared" si="143"/>
        <v>0</v>
      </c>
      <c r="Q144" s="6">
        <f t="shared" si="143"/>
        <v>0</v>
      </c>
    </row>
    <row r="145" spans="1:17" x14ac:dyDescent="0.25">
      <c r="A145" s="30"/>
      <c r="B145" s="33" t="s">
        <v>39</v>
      </c>
      <c r="C145" s="33" t="s">
        <v>58</v>
      </c>
      <c r="D145" s="4" t="s">
        <v>22</v>
      </c>
      <c r="E145" s="5">
        <f t="shared" si="135"/>
        <v>800000</v>
      </c>
      <c r="F145" s="5">
        <v>0</v>
      </c>
      <c r="G145" s="5">
        <f t="shared" ref="G145:M145" si="144">SUM(G146:G149)</f>
        <v>0</v>
      </c>
      <c r="H145" s="5">
        <f t="shared" si="144"/>
        <v>0</v>
      </c>
      <c r="I145" s="5">
        <f t="shared" si="144"/>
        <v>0</v>
      </c>
      <c r="J145" s="5">
        <f t="shared" si="144"/>
        <v>800000</v>
      </c>
      <c r="K145" s="5">
        <f t="shared" si="144"/>
        <v>0</v>
      </c>
      <c r="L145" s="5">
        <f t="shared" si="144"/>
        <v>0</v>
      </c>
      <c r="M145" s="5">
        <f t="shared" si="144"/>
        <v>0</v>
      </c>
      <c r="N145" s="5">
        <f t="shared" ref="N145:Q145" si="145">SUM(N146:N149)</f>
        <v>0</v>
      </c>
      <c r="O145" s="5">
        <f t="shared" si="145"/>
        <v>0</v>
      </c>
      <c r="P145" s="5">
        <f t="shared" si="145"/>
        <v>0</v>
      </c>
      <c r="Q145" s="5">
        <f t="shared" si="145"/>
        <v>0</v>
      </c>
    </row>
    <row r="146" spans="1:17" ht="24" x14ac:dyDescent="0.25">
      <c r="A146" s="31"/>
      <c r="B146" s="33"/>
      <c r="C146" s="33"/>
      <c r="D146" s="8" t="s">
        <v>23</v>
      </c>
      <c r="E146" s="5">
        <f t="shared" si="135"/>
        <v>0</v>
      </c>
      <c r="F146" s="5">
        <v>0</v>
      </c>
      <c r="G146" s="6">
        <f t="shared" ref="G146:M146" si="146">G141</f>
        <v>0</v>
      </c>
      <c r="H146" s="6">
        <f t="shared" si="146"/>
        <v>0</v>
      </c>
      <c r="I146" s="6">
        <f t="shared" si="146"/>
        <v>0</v>
      </c>
      <c r="J146" s="6">
        <f t="shared" si="146"/>
        <v>0</v>
      </c>
      <c r="K146" s="6">
        <f t="shared" si="146"/>
        <v>0</v>
      </c>
      <c r="L146" s="6">
        <f t="shared" si="146"/>
        <v>0</v>
      </c>
      <c r="M146" s="6">
        <f t="shared" si="146"/>
        <v>0</v>
      </c>
      <c r="N146" s="6">
        <f t="shared" ref="N146:Q146" si="147">N141</f>
        <v>0</v>
      </c>
      <c r="O146" s="6">
        <f t="shared" si="147"/>
        <v>0</v>
      </c>
      <c r="P146" s="6">
        <f t="shared" si="147"/>
        <v>0</v>
      </c>
      <c r="Q146" s="6">
        <f t="shared" si="147"/>
        <v>0</v>
      </c>
    </row>
    <row r="147" spans="1:17" ht="36" x14ac:dyDescent="0.25">
      <c r="A147" s="31"/>
      <c r="B147" s="33"/>
      <c r="C147" s="33"/>
      <c r="D147" s="8" t="s">
        <v>24</v>
      </c>
      <c r="E147" s="5">
        <f t="shared" si="135"/>
        <v>0</v>
      </c>
      <c r="F147" s="5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</row>
    <row r="148" spans="1:17" ht="22.5" customHeight="1" x14ac:dyDescent="0.25">
      <c r="A148" s="31"/>
      <c r="B148" s="33"/>
      <c r="C148" s="33"/>
      <c r="D148" s="8" t="s">
        <v>26</v>
      </c>
      <c r="E148" s="5">
        <f t="shared" si="135"/>
        <v>800000</v>
      </c>
      <c r="F148" s="5">
        <v>0</v>
      </c>
      <c r="G148" s="6">
        <f t="shared" ref="G148:M148" si="148">G81</f>
        <v>0</v>
      </c>
      <c r="H148" s="6">
        <f t="shared" si="148"/>
        <v>0</v>
      </c>
      <c r="I148" s="6">
        <f t="shared" si="148"/>
        <v>0</v>
      </c>
      <c r="J148" s="6">
        <v>800000</v>
      </c>
      <c r="K148" s="6">
        <f t="shared" si="148"/>
        <v>0</v>
      </c>
      <c r="L148" s="6">
        <f t="shared" si="148"/>
        <v>0</v>
      </c>
      <c r="M148" s="6">
        <f t="shared" si="148"/>
        <v>0</v>
      </c>
      <c r="N148" s="6">
        <f t="shared" ref="N148:Q148" si="149">N81</f>
        <v>0</v>
      </c>
      <c r="O148" s="6">
        <f t="shared" si="149"/>
        <v>0</v>
      </c>
      <c r="P148" s="6">
        <f t="shared" si="149"/>
        <v>0</v>
      </c>
      <c r="Q148" s="6">
        <f t="shared" si="149"/>
        <v>0</v>
      </c>
    </row>
    <row r="149" spans="1:17" ht="26.25" customHeight="1" x14ac:dyDescent="0.25">
      <c r="A149" s="32"/>
      <c r="B149" s="33"/>
      <c r="C149" s="33"/>
      <c r="D149" s="8" t="s">
        <v>25</v>
      </c>
      <c r="E149" s="5">
        <f t="shared" si="135"/>
        <v>0</v>
      </c>
      <c r="F149" s="5">
        <v>0</v>
      </c>
      <c r="G149" s="6">
        <f t="shared" ref="G149:M149" si="150">G144</f>
        <v>0</v>
      </c>
      <c r="H149" s="6">
        <f t="shared" si="150"/>
        <v>0</v>
      </c>
      <c r="I149" s="6">
        <f t="shared" si="150"/>
        <v>0</v>
      </c>
      <c r="J149" s="6">
        <f t="shared" si="150"/>
        <v>0</v>
      </c>
      <c r="K149" s="6">
        <f t="shared" si="150"/>
        <v>0</v>
      </c>
      <c r="L149" s="6">
        <f t="shared" si="150"/>
        <v>0</v>
      </c>
      <c r="M149" s="6">
        <f t="shared" si="150"/>
        <v>0</v>
      </c>
      <c r="N149" s="6">
        <f t="shared" ref="N149:Q149" si="151">N144</f>
        <v>0</v>
      </c>
      <c r="O149" s="6">
        <f t="shared" si="151"/>
        <v>0</v>
      </c>
      <c r="P149" s="6">
        <f t="shared" si="151"/>
        <v>0</v>
      </c>
      <c r="Q149" s="6">
        <f t="shared" si="151"/>
        <v>0</v>
      </c>
    </row>
  </sheetData>
  <mergeCells count="98">
    <mergeCell ref="L1:Q1"/>
    <mergeCell ref="L2:Q2"/>
    <mergeCell ref="L3:Q3"/>
    <mergeCell ref="A11:M11"/>
    <mergeCell ref="A7:A9"/>
    <mergeCell ref="C7:C9"/>
    <mergeCell ref="A5:Q6"/>
    <mergeCell ref="G4:Q4"/>
    <mergeCell ref="E8:E9"/>
    <mergeCell ref="B7:B9"/>
    <mergeCell ref="D7:D9"/>
    <mergeCell ref="E7:Q7"/>
    <mergeCell ref="G8:Q8"/>
    <mergeCell ref="C98:C102"/>
    <mergeCell ref="C103:C107"/>
    <mergeCell ref="C68:C72"/>
    <mergeCell ref="A73:A77"/>
    <mergeCell ref="B73:B77"/>
    <mergeCell ref="C73:C77"/>
    <mergeCell ref="A98:A102"/>
    <mergeCell ref="B98:B102"/>
    <mergeCell ref="A103:A107"/>
    <mergeCell ref="B103:B107"/>
    <mergeCell ref="A27:M27"/>
    <mergeCell ref="A12:A16"/>
    <mergeCell ref="B12:B16"/>
    <mergeCell ref="C12:C16"/>
    <mergeCell ref="A17:A21"/>
    <mergeCell ref="B17:B21"/>
    <mergeCell ref="C17:C21"/>
    <mergeCell ref="A22:A26"/>
    <mergeCell ref="B22:B26"/>
    <mergeCell ref="C22:C26"/>
    <mergeCell ref="B130:B134"/>
    <mergeCell ref="C130:C134"/>
    <mergeCell ref="A109:A113"/>
    <mergeCell ref="A114:A118"/>
    <mergeCell ref="A119:A123"/>
    <mergeCell ref="A124:A128"/>
    <mergeCell ref="A130:A134"/>
    <mergeCell ref="B114:B118"/>
    <mergeCell ref="C114:C118"/>
    <mergeCell ref="B119:B123"/>
    <mergeCell ref="C119:C123"/>
    <mergeCell ref="B124:B128"/>
    <mergeCell ref="C124:C128"/>
    <mergeCell ref="B109:B113"/>
    <mergeCell ref="C109:C113"/>
    <mergeCell ref="B53:B57"/>
    <mergeCell ref="C53:C57"/>
    <mergeCell ref="A43:A47"/>
    <mergeCell ref="B43:B47"/>
    <mergeCell ref="C43:C47"/>
    <mergeCell ref="A48:A52"/>
    <mergeCell ref="B48:B52"/>
    <mergeCell ref="C48:C52"/>
    <mergeCell ref="A53:A57"/>
    <mergeCell ref="A28:A32"/>
    <mergeCell ref="B28:B32"/>
    <mergeCell ref="C28:C32"/>
    <mergeCell ref="A38:A42"/>
    <mergeCell ref="B38:B42"/>
    <mergeCell ref="C38:C42"/>
    <mergeCell ref="A33:A37"/>
    <mergeCell ref="B33:B37"/>
    <mergeCell ref="C33:C37"/>
    <mergeCell ref="B63:B67"/>
    <mergeCell ref="A135:A139"/>
    <mergeCell ref="B135:B139"/>
    <mergeCell ref="C135:C139"/>
    <mergeCell ref="A140:A144"/>
    <mergeCell ref="B140:B144"/>
    <mergeCell ref="C140:C144"/>
    <mergeCell ref="C63:C67"/>
    <mergeCell ref="A78:A82"/>
    <mergeCell ref="B78:B82"/>
    <mergeCell ref="C78:C82"/>
    <mergeCell ref="A83:A87"/>
    <mergeCell ref="B83:B87"/>
    <mergeCell ref="C83:C87"/>
    <mergeCell ref="A68:A72"/>
    <mergeCell ref="B68:B72"/>
    <mergeCell ref="E58:Q62"/>
    <mergeCell ref="E38:Q42"/>
    <mergeCell ref="E43:Q47"/>
    <mergeCell ref="A145:A149"/>
    <mergeCell ref="B145:B149"/>
    <mergeCell ref="C145:C149"/>
    <mergeCell ref="A93:A97"/>
    <mergeCell ref="B93:B97"/>
    <mergeCell ref="C93:C97"/>
    <mergeCell ref="A88:A92"/>
    <mergeCell ref="B88:B92"/>
    <mergeCell ref="C88:C92"/>
    <mergeCell ref="A58:A62"/>
    <mergeCell ref="B58:B62"/>
    <mergeCell ref="C58:C62"/>
    <mergeCell ref="A63:A67"/>
  </mergeCells>
  <printOptions horizontalCentered="1" verticalCentered="1"/>
  <pageMargins left="0.55118110236220474" right="0.55118110236220474" top="0.74803149606299213" bottom="0.74803149606299213" header="0.31496062992125984" footer="0.31496062992125984"/>
  <pageSetup paperSize="9" scale="70" firstPageNumber="3" fitToHeight="0" orientation="landscape" useFirstPageNumber="1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мероприятия</vt:lpstr>
      <vt:lpstr>Лист3</vt:lpstr>
      <vt:lpstr>мероприятия!Заголовки_для_печати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2021-02-24T09:56:42Z</dcterms:modified>
</cp:coreProperties>
</file>