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sigs" ContentType="application/vnd.openxmlformats-package.digital-signature-origin"/>
  <Override PartName="/_xmlsignatures/sig1.xml" ContentType="application/vnd.openxmlformats-package.digital-signature-xmlsignatur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package/2006/relationships/digital-signature/origin" Target="_xmlsignatures/origin.sig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filterPrivacy="1" defaultThemeVersion="124226"/>
  <bookViews>
    <workbookView xWindow="13356" yWindow="65488" windowWidth="15552" windowHeight="13056" tabRatio="695" firstSheet="1" activeTab="6"/>
  </bookViews>
  <sheets>
    <sheet name="1. Цел. показатели" sheetId="1" r:id="rId1"/>
    <sheet name="2. Основные мероприятия" sheetId="9" r:id="rId2"/>
    <sheet name="3. Портфели" sheetId="3" state="hidden" r:id="rId3"/>
    <sheet name="4. Хар-ка осн. мер." sheetId="4" state="hidden" r:id="rId4"/>
    <sheet name="5. Свод показ.мун.зад." sheetId="5" state="hidden" r:id="rId5"/>
    <sheet name="6. Перечень рисков" sheetId="6" state="hidden" r:id="rId6"/>
    <sheet name="7.Перечень объектов кап строит." sheetId="7" r:id="rId7"/>
    <sheet name="8. Перечень объектов" sheetId="8" state="hidden" r:id="rId8"/>
  </sheets>
  <definedNames>
    <definedName name="_xlnm.Print_Area" localSheetId="1">'2. Основные мероприятия'!$A$1:$I$128</definedName>
    <definedName name="_xlnm.Print_Titles" localSheetId="1">'2. Основные мероприятия'!$8:$10</definedName>
  </definedNames>
  <calcPr calcId="144525"/>
</workbook>
</file>

<file path=xl/sharedStrings.xml><?xml version="1.0" encoding="utf-8"?>
<sst xmlns="http://schemas.openxmlformats.org/spreadsheetml/2006/main" count="774" uniqueCount="160">
  <si>
    <t>№ показателя</t>
  </si>
  <si>
    <t>Наименование целевых показателей</t>
  </si>
  <si>
    <t>Базовый показатель на начало реализации муниципальной программы</t>
  </si>
  <si>
    <t>Целевое значение показателя на момент окончания реализации муниципальной программы</t>
  </si>
  <si>
    <t>Источники финансирования</t>
  </si>
  <si>
    <t>Всего</t>
  </si>
  <si>
    <t>Финансовые затраты на реализацию (рублей)</t>
  </si>
  <si>
    <t>2019 г.</t>
  </si>
  <si>
    <t>2020 г.</t>
  </si>
  <si>
    <t>2021 г.</t>
  </si>
  <si>
    <t>2023 г.</t>
  </si>
  <si>
    <t>2024 г.</t>
  </si>
  <si>
    <t>2025 г.</t>
  </si>
  <si>
    <t>2026 г.</t>
  </si>
  <si>
    <t>2027 г.</t>
  </si>
  <si>
    <t>2028 г.</t>
  </si>
  <si>
    <t>2029 г.</t>
  </si>
  <si>
    <t>2030 г.</t>
  </si>
  <si>
    <t>всего</t>
  </si>
  <si>
    <t>федеральный бюджет</t>
  </si>
  <si>
    <t>бюджет автономного округа</t>
  </si>
  <si>
    <t>местный бюджет</t>
  </si>
  <si>
    <t>иные источники финансирования</t>
  </si>
  <si>
    <t>1.1</t>
  </si>
  <si>
    <t>В том числе:</t>
  </si>
  <si>
    <t>№ п/п</t>
  </si>
  <si>
    <t>Наименование портфеля проектов, проекта</t>
  </si>
  <si>
    <t>Наименование проекта или мероприятия</t>
  </si>
  <si>
    <t>Номер основного мероприятия</t>
  </si>
  <si>
    <t>Цели</t>
  </si>
  <si>
    <t>Срок реализации</t>
  </si>
  <si>
    <t>Параметры финансового обеспечения, тыс. рублей</t>
  </si>
  <si>
    <t>Портфель проектов</t>
  </si>
  <si>
    <t>Итого по портфелю проектов №</t>
  </si>
  <si>
    <t>ИТОГО</t>
  </si>
  <si>
    <t>Портель проектов</t>
  </si>
  <si>
    <t>Итого по портфелю проектов</t>
  </si>
  <si>
    <t>Содержание (направления расходов)</t>
  </si>
  <si>
    <t>Основные мероприятия</t>
  </si>
  <si>
    <t>Наименование целевого показателя</t>
  </si>
  <si>
    <t>Наименование</t>
  </si>
  <si>
    <t>Таблица 4</t>
  </si>
  <si>
    <t>Таблица 3</t>
  </si>
  <si>
    <t>Наименование муниципальных услуг (работ)</t>
  </si>
  <si>
    <t>Наименование показателя объема (единицы измерения) муниципальных услуг (работ)</t>
  </si>
  <si>
    <t>Значение показателя на момент окончания реализации муниципальной программы</t>
  </si>
  <si>
    <t>Таблица 5</t>
  </si>
  <si>
    <t xml:space="preserve">Описание риска </t>
  </si>
  <si>
    <t>Меры по преодолению рисков</t>
  </si>
  <si>
    <t>Таблица 6</t>
  </si>
  <si>
    <t>Наименование муниципального образования</t>
  </si>
  <si>
    <t>Наименование объекта</t>
  </si>
  <si>
    <t>Мощность</t>
  </si>
  <si>
    <t>Срок строительства, проектирования</t>
  </si>
  <si>
    <t>Источник финансирования</t>
  </si>
  <si>
    <t>Наименование инвестиционного проекта</t>
  </si>
  <si>
    <t>Объем финансирования инвестиционного проекта</t>
  </si>
  <si>
    <t>Таблица 8</t>
  </si>
  <si>
    <t>Эффект от реализации инвестиционного проекта(налоговые поступления, количество создаваемых мест в детских дошкольных учреждениях и т.п.)</t>
  </si>
  <si>
    <t>2.1</t>
  </si>
  <si>
    <t xml:space="preserve">Номер приложения к муниципальной программе, реквизиты нормативно правового акта, наименование портфеля проектов (проекта)) </t>
  </si>
  <si>
    <t>упреждающее прогнозирование последствий рисков, осуществление взаимодействия с участниками бюджетного процесса</t>
  </si>
  <si>
    <t>экономические риски - ухудшение экономической ситуации в стране, регионе, городе и сопряженные с ним изменения показателей муниципального прогноза социально-экономического развития, влияющие на параметры бюджета города</t>
  </si>
  <si>
    <t>управленческие риски - несоблюдение иными участниками бюджетного процесса установленных сроков и требований к осуществлению процедур, представление документов и материалов, используемых исполнителями программы для исполнения закрепленных за ним функций</t>
  </si>
  <si>
    <t xml:space="preserve">юридические риски - непредвиденные изменения бюджетного законодательства федерального и регионального уровня, рассогласованность нормативных документов </t>
  </si>
  <si>
    <t>Количество действующих городских автобусных маршрутов</t>
  </si>
  <si>
    <t>Прирост протяженности автомобильных дорог общего пользования местного значения в результате строительства автомобильных дорог</t>
  </si>
  <si>
    <t>Прирост протяженности автомобильных дорог общего пользования местного значения, соответствующих нормативным требованиям к транспортно-эксплуатационным показателям, в результате капитального ремонта и ремонта автомобильных дорог</t>
  </si>
  <si>
    <t>Количество автомобильных дорог города Покачи, приведенных в нормативное состояние</t>
  </si>
  <si>
    <t>Количество проектов организации дорожного движения, приведенных в соответствие с нормативными требованиями</t>
  </si>
  <si>
    <t>2.2.</t>
  </si>
  <si>
    <t>2.3.</t>
  </si>
  <si>
    <t>Единица измерения</t>
  </si>
  <si>
    <t>ед.</t>
  </si>
  <si>
    <t>%</t>
  </si>
  <si>
    <t>шт.</t>
  </si>
  <si>
    <t>Прочие расходы</t>
  </si>
  <si>
    <t>окружной бюджет</t>
  </si>
  <si>
    <t>Всего:</t>
  </si>
  <si>
    <t>прочие источники</t>
  </si>
  <si>
    <t>Итого по подпрограмме III</t>
  </si>
  <si>
    <t>Управление по ВБ, ГО и ЧС, УЖКХ</t>
  </si>
  <si>
    <t>Корректировка ПОДД (проект организации дорожного движения) (ц.п: 3.2)</t>
  </si>
  <si>
    <t>3.2.</t>
  </si>
  <si>
    <t>Управление по ВБ, ГО и ЧС</t>
  </si>
  <si>
    <t>Корректировка ПОДД (проект организации дорожного движения)</t>
  </si>
  <si>
    <t>3.1.</t>
  </si>
  <si>
    <t xml:space="preserve">Подпрограмма III. Сохранность и приведение в нормативное состояние дорожного полотна и инженерного оборудования, автомобильных дорог города Покачи.
</t>
  </si>
  <si>
    <t>Итого по подпрограмме II</t>
  </si>
  <si>
    <t>Управление капитального строительства</t>
  </si>
  <si>
    <t>2.1.</t>
  </si>
  <si>
    <t xml:space="preserve">Подпрограмма II. Строительство новых и совершенствование существующих автомобильных дорог путем реконструкции, капитального ремонта, ремонта.
</t>
  </si>
  <si>
    <t>Итого по подпрограмме I</t>
  </si>
  <si>
    <t>Управление ЖКХ</t>
  </si>
  <si>
    <t xml:space="preserve">  1.1</t>
  </si>
  <si>
    <t>Подпрограмма I. Организация перевозок населения города общественным транспортом</t>
  </si>
  <si>
    <t>2020 год</t>
  </si>
  <si>
    <t>2019 год</t>
  </si>
  <si>
    <t>всего руб.</t>
  </si>
  <si>
    <t>Исполнитель</t>
  </si>
  <si>
    <t>Основное мероприятие (связь мероприятий с целевыми показателями программы)</t>
  </si>
  <si>
    <t>2021 год</t>
  </si>
  <si>
    <t>2022-2030 год</t>
  </si>
  <si>
    <t>Перечень возможных рисков при реализации муниципальной программы "Развитие транспортной системы города Покачи на 2018 год и плановый период 2025-2030 годы" и мер по их преодолению</t>
  </si>
  <si>
    <t xml:space="preserve">Основные мероприятия муниципальной программы "Развитие транспортной системы города Покачи на 2019-2025 годы и плановый период до 2030 года" </t>
  </si>
  <si>
    <t>Целевые показатели муниципальной программы "Развитие транспортной системы города Покачи на 2019-2025 годы и на период до 2030"</t>
  </si>
  <si>
    <t>Портфели проектов и проекты, направленные в том числе на реализацию национальных и федеральных проектов Российской федерации  муниципальной программы "Развитие транспортй систем города Покачи на 2019 годы и плановый период 2025-2030 годы"</t>
  </si>
  <si>
    <t>Характеристика основных мероприятий муниципальной программы  "Развитие  транспортной системы города Покачи на 2019 годы и плановый период 2025-2030 годы", их связь с целевыми показателями</t>
  </si>
  <si>
    <t>-</t>
  </si>
  <si>
    <t>Организация перевозок населения общественным транспортом</t>
  </si>
  <si>
    <t>Задачи 2 "Строительство новых и совершенствование существующих автомобильных дорог путем реконструкции, капитального ремонта, ремонта"</t>
  </si>
  <si>
    <t>Подпрограмма 2 "Строительство новых и совершенствование существующих автомобильных дорог путем реконструкции, капитального ремонта, ремонта"</t>
  </si>
  <si>
    <t>Строительство новых и совершенствование существующих автомобильных дорог путем реконструкции, капитального ремонта, ремонта</t>
  </si>
  <si>
    <t>Подпрограмма 1"Организация перевозок населения общественным транспортом"</t>
  </si>
  <si>
    <t>Задачи 3 "Сохранность и приведение  в нормативное состояние дорожного  полотна и инженерного оборудования автомобильных дорог города Покачи"</t>
  </si>
  <si>
    <t>Сохранность и приведение в нормативное состояние дорожного полотна и инженерного оборудования, автомобильных дорог города Покачи</t>
  </si>
  <si>
    <t>Сводные показатели муниципальных заданий муниципальной программы "Развитие транспортной системы города Покачи на 2019 год и плановый период 2025-2030 годы"</t>
  </si>
  <si>
    <t>Перечень объектов капитального строительства муниципальной программы "Развитие транспортной системы города Покачи на 2019 год и плановый период 2025-2030 годы"</t>
  </si>
  <si>
    <t>Перечень объектов социально-культурного и коммунально-бытового назначения, инвестиционные проекты (далее-инвестиционные проекты) муниципальной программы "Развитие транспортной системы города Покачи на 2019 год и плановый период 2025-2030 годы"</t>
  </si>
  <si>
    <t>Отсутствует</t>
  </si>
  <si>
    <t>в том числе по проектам, портфелям проектов муниципального образования (в том числе направленные на реализацию национальных и федеральных проектов Российской Федерации)</t>
  </si>
  <si>
    <t>Всего по муниципальной программе:</t>
  </si>
  <si>
    <t>инвестиции в объекты муниципальной собственности</t>
  </si>
  <si>
    <t>Проекты, портфели проектов муниципального образования (в том числе направленные на реализацию национальных и федеральных проектов Российской Федерации):</t>
  </si>
  <si>
    <t>в том числе инвестиции в объекты муниципальной собственности</t>
  </si>
  <si>
    <t>Инвестиции в объекты муниципальной собственности (за исключением инвестиций в объекты муниципальной собственности по проектам, портфелям проектов автономного округа)</t>
  </si>
  <si>
    <t>Портфели проектов, основанные на национальных и федеральных проектах Российской Федерации, потрфели проектов Ханты-Мансийского автономного округа - Югры, портфели проектов Ханты-Мансийского автономного округа - Югры (указывается перечень портфелей проектов, не основанных на национальных и федеральных проектах Российской Федерации), портфели проекты Ханты-Мансийского автономного округа - Югры (указываются проекты, не включенные в состав портфелей Ханты-Мансийского автономного округа - Югры).</t>
  </si>
  <si>
    <t>Проекты муниципального образования город Покачи</t>
  </si>
  <si>
    <t>Ответственный исполнитель (Управление ЖКХ администрации города Покачи)</t>
  </si>
  <si>
    <t>Соисполнитель 1 (Управление по вопросам безопасности гражданской обороны и чрезвычайных ситуаций администрации города Покачи)</t>
  </si>
  <si>
    <t>Соисполнитель 2 (Комитет по управлению муниципальным имуществом администрации города Покачи)</t>
  </si>
  <si>
    <t>Соисполнитель 3 (Муниципальное учреджение "Управление капитального строительства")</t>
  </si>
  <si>
    <t>Задача 1. "Обеспечение перевозок населения города общественным транспортом по городским маршрутам"</t>
  </si>
  <si>
    <t>Цель "Развитие современной транспортной системы, обеспечивающей повышение доступности и безопасности услуг транспортного комплекса для населения города Покачи"</t>
  </si>
  <si>
    <t>3.1</t>
  </si>
  <si>
    <t>Подпрограмма 3 "Сохранность и приведение в нормативное состояние дорожного полотна и инженерного оборудования, автомобильных дорог города Покачи"</t>
  </si>
  <si>
    <t>тыс.кв.м./м.п.</t>
  </si>
  <si>
    <t>км</t>
  </si>
  <si>
    <t>тыс.кв.м./км</t>
  </si>
  <si>
    <t>Приложение 1</t>
  </si>
  <si>
    <t>к постановлению</t>
  </si>
  <si>
    <t>администрации города Покачи</t>
  </si>
  <si>
    <t>Приложение 2</t>
  </si>
  <si>
    <t>Приложение 3</t>
  </si>
  <si>
    <t>9,978/1,663</t>
  </si>
  <si>
    <t>340,234/38,223</t>
  </si>
  <si>
    <t>Замена и установка дорожных знаков (исполнение протокольного поручения - разработка схем проездов)</t>
  </si>
  <si>
    <t>Доля протяженности автомобильных дорог общего пользования местного значения, отвечающих нормативным требованиям, в общей протяженности автомобильных дорог общего пользования местного значения</t>
  </si>
  <si>
    <t>Протяженность автомобильных дорог общего пользования местного значения, отвечающих нормативным требованиям</t>
  </si>
  <si>
    <t>Протяженность автомобильных дорог общего пользования местного значения</t>
  </si>
  <si>
    <t>4.1</t>
  </si>
  <si>
    <t>4.2</t>
  </si>
  <si>
    <t>Организация перевозок населения города общественным транспортом (ц.п: 1)</t>
  </si>
  <si>
    <t>Проектирование инженерной инфраструктуры в целях обеспечения инженерной подготовки земельных участков для жилищного строительства (3, 6 микрорайоны) (ц.п: 2)</t>
  </si>
  <si>
    <t>Содержание и приведение в нормативное состояние дорожного полотна и инженерного оборудования автомобильных дорог города Покачи (ц.п: 4, 4.1, 5)</t>
  </si>
  <si>
    <t>Капитальный ремонт  и ремонт автомобильных дорог города Покачи (ц.п: 3)</t>
  </si>
  <si>
    <t>Строительство и реконструкция автомобильных дорог общего пользования города Покачи (ц.п: 2, 4.2)</t>
  </si>
  <si>
    <t>2,12/0,4</t>
  </si>
  <si>
    <t>352,332/40,286</t>
  </si>
  <si>
    <t>от 16.05.2019 № 443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</si>
</sst>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  <scheme val="minor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b/>
      <sz val="10"/>
      <color rgb="FF000000"/>
      <name val="Times New Roman"/>
      <family val="1"/>
    </font>
    <font>
      <b/>
      <sz val="8"/>
      <color rgb="FF000000"/>
      <name val="Times New Roman"/>
      <family val="1"/>
    </font>
    <font>
      <b/>
      <sz val="11"/>
      <color theme="1"/>
      <name val="Times New Roman"/>
      <family val="1"/>
    </font>
    <font>
      <b/>
      <sz val="12"/>
      <color rgb="FF000000"/>
      <name val="Times New Roman"/>
      <family val="1"/>
    </font>
    <font>
      <sz val="10"/>
      <color rgb="FF000000"/>
      <name val="Times New Roman"/>
      <family val="1"/>
    </font>
    <font>
      <sz val="8"/>
      <color rgb="FF000000"/>
      <name val="Times New Roman"/>
      <family val="1"/>
    </font>
    <font>
      <i/>
      <sz val="10"/>
      <color rgb="FF000000"/>
      <name val="Times New Roman"/>
      <family val="1"/>
    </font>
    <font>
      <b/>
      <sz val="10"/>
      <name val="Times New Roman"/>
      <family val="1"/>
    </font>
    <font>
      <b/>
      <sz val="14"/>
      <color theme="1"/>
      <name val="Times New Roman"/>
      <family val="1"/>
    </font>
    <font>
      <sz val="14"/>
      <name val="Times New Roman"/>
      <family val="1"/>
    </font>
    <font>
      <b/>
      <sz val="12"/>
      <color theme="1"/>
      <name val="Times New Roman"/>
      <family val="1"/>
    </font>
    <font>
      <sz val="10"/>
      <name val="Times New Roman"/>
      <family val="1"/>
    </font>
    <font>
      <i/>
      <sz val="8"/>
      <color rgb="FF000000"/>
      <name val="Times New Roman"/>
      <family val="1"/>
    </font>
    <font>
      <b/>
      <sz val="10"/>
      <color theme="1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theme="9" tint="0.7999799847602844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173">
    <xf numFmtId="0" fontId="0" fillId="0" borderId="0" xfId="0"/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top" wrapText="1"/>
    </xf>
    <xf numFmtId="49" fontId="4" fillId="0" borderId="0" xfId="0" applyNumberFormat="1" applyFont="1"/>
    <xf numFmtId="0" fontId="4" fillId="0" borderId="0" xfId="0" applyFont="1"/>
    <xf numFmtId="0" fontId="3" fillId="0" borderId="1" xfId="0" applyFont="1" applyBorder="1" applyAlignment="1">
      <alignment horizontal="center" vertical="top"/>
    </xf>
    <xf numFmtId="0" fontId="4" fillId="0" borderId="0" xfId="0" applyFont="1" applyAlignment="1">
      <alignment vertical="top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4" fontId="0" fillId="0" borderId="0" xfId="0" applyNumberFormat="1"/>
    <xf numFmtId="4" fontId="7" fillId="2" borderId="1" xfId="20" applyNumberFormat="1" applyFont="1" applyFill="1" applyBorder="1" applyAlignment="1">
      <alignment horizontal="center" vertical="center" wrapText="1"/>
      <protection/>
    </xf>
    <xf numFmtId="0" fontId="8" fillId="2" borderId="1" xfId="20" applyFont="1" applyFill="1" applyBorder="1" applyAlignment="1">
      <alignment vertical="top" wrapText="1"/>
      <protection/>
    </xf>
    <xf numFmtId="4" fontId="7" fillId="0" borderId="1" xfId="20" applyNumberFormat="1" applyFont="1" applyFill="1" applyBorder="1" applyAlignment="1">
      <alignment horizontal="center" vertical="top"/>
      <protection/>
    </xf>
    <xf numFmtId="4" fontId="7" fillId="0" borderId="1" xfId="20" applyNumberFormat="1" applyFont="1" applyBorder="1" applyAlignment="1">
      <alignment horizontal="center" vertical="top"/>
      <protection/>
    </xf>
    <xf numFmtId="0" fontId="8" fillId="0" borderId="1" xfId="20" applyFont="1" applyBorder="1" applyAlignment="1">
      <alignment vertical="top" wrapText="1"/>
      <protection/>
    </xf>
    <xf numFmtId="4" fontId="11" fillId="0" borderId="1" xfId="20" applyNumberFormat="1" applyFont="1" applyBorder="1" applyAlignment="1">
      <alignment horizontal="center" vertical="top"/>
      <protection/>
    </xf>
    <xf numFmtId="0" fontId="12" fillId="0" borderId="1" xfId="20" applyFont="1" applyBorder="1" applyAlignment="1">
      <alignment vertical="top" wrapText="1"/>
      <protection/>
    </xf>
    <xf numFmtId="4" fontId="11" fillId="0" borderId="1" xfId="20" applyNumberFormat="1" applyFont="1" applyFill="1" applyBorder="1" applyAlignment="1">
      <alignment horizontal="center" vertical="top"/>
      <protection/>
    </xf>
    <xf numFmtId="4" fontId="13" fillId="0" borderId="1" xfId="20" applyNumberFormat="1" applyFont="1" applyBorder="1" applyAlignment="1">
      <alignment horizontal="center" vertical="top"/>
      <protection/>
    </xf>
    <xf numFmtId="4" fontId="14" fillId="0" borderId="1" xfId="20" applyNumberFormat="1" applyFont="1" applyBorder="1" applyAlignment="1">
      <alignment horizontal="center" vertical="top"/>
      <protection/>
    </xf>
    <xf numFmtId="4" fontId="0" fillId="0" borderId="0" xfId="20" applyNumberFormat="1">
      <alignment/>
      <protection/>
    </xf>
    <xf numFmtId="0" fontId="0" fillId="0" borderId="0" xfId="20">
      <alignment/>
      <protection/>
    </xf>
    <xf numFmtId="4" fontId="0" fillId="0" borderId="0" xfId="20" applyNumberFormat="1" applyAlignment="1">
      <alignment horizontal="right"/>
      <protection/>
    </xf>
    <xf numFmtId="0" fontId="2" fillId="0" borderId="0" xfId="20" applyFont="1" applyAlignment="1">
      <alignment horizontal="center"/>
      <protection/>
    </xf>
    <xf numFmtId="164" fontId="16" fillId="0" borderId="0" xfId="20" applyNumberFormat="1" applyFont="1" applyFill="1" applyBorder="1" applyAlignment="1" applyProtection="1">
      <alignment horizontal="center" vertical="center" wrapText="1"/>
      <protection locked="0"/>
    </xf>
    <xf numFmtId="4" fontId="7" fillId="0" borderId="1" xfId="20" applyNumberFormat="1" applyFont="1" applyBorder="1" applyAlignment="1">
      <alignment horizontal="center" vertical="center" wrapText="1"/>
      <protection/>
    </xf>
    <xf numFmtId="0" fontId="12" fillId="0" borderId="1" xfId="20" applyFont="1" applyBorder="1" applyAlignment="1">
      <alignment horizontal="center" vertical="top"/>
      <protection/>
    </xf>
    <xf numFmtId="0" fontId="13" fillId="0" borderId="1" xfId="20" applyFont="1" applyBorder="1" applyAlignment="1">
      <alignment horizontal="center" vertical="center" wrapText="1"/>
      <protection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" fontId="11" fillId="2" borderId="1" xfId="20" applyNumberFormat="1" applyFont="1" applyFill="1" applyBorder="1" applyAlignment="1">
      <alignment horizontal="center" vertical="top"/>
      <protection/>
    </xf>
    <xf numFmtId="49" fontId="3" fillId="0" borderId="1" xfId="0" applyNumberFormat="1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top" wrapText="1"/>
    </xf>
    <xf numFmtId="0" fontId="17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9" fillId="0" borderId="1" xfId="20" applyFont="1" applyFill="1" applyBorder="1" applyAlignment="1">
      <alignment horizontal="center"/>
      <protection/>
    </xf>
    <xf numFmtId="4" fontId="11" fillId="0" borderId="1" xfId="20" applyNumberFormat="1" applyFont="1" applyBorder="1" applyAlignment="1">
      <alignment horizontal="center" vertical="center"/>
      <protection/>
    </xf>
    <xf numFmtId="0" fontId="9" fillId="0" borderId="2" xfId="20" applyFont="1" applyFill="1" applyBorder="1" applyAlignment="1">
      <alignment horizontal="left" vertical="center"/>
      <protection/>
    </xf>
    <xf numFmtId="0" fontId="9" fillId="0" borderId="2" xfId="20" applyFont="1" applyFill="1" applyBorder="1" applyAlignment="1">
      <alignment horizontal="center"/>
      <protection/>
    </xf>
    <xf numFmtId="0" fontId="8" fillId="0" borderId="2" xfId="20" applyFont="1" applyFill="1" applyBorder="1" applyAlignment="1">
      <alignment vertical="top" wrapText="1"/>
      <protection/>
    </xf>
    <xf numFmtId="0" fontId="9" fillId="0" borderId="3" xfId="20" applyFont="1" applyFill="1" applyBorder="1" applyAlignment="1">
      <alignment horizontal="center" vertical="center" wrapText="1"/>
      <protection/>
    </xf>
    <xf numFmtId="2" fontId="0" fillId="0" borderId="0" xfId="0" applyNumberFormat="1"/>
    <xf numFmtId="4" fontId="7" fillId="2" borderId="1" xfId="20" applyNumberFormat="1" applyFont="1" applyFill="1" applyBorder="1" applyAlignment="1">
      <alignment horizontal="center" vertical="top"/>
      <protection/>
    </xf>
    <xf numFmtId="4" fontId="18" fillId="0" borderId="1" xfId="20" applyNumberFormat="1" applyFont="1" applyFill="1" applyBorder="1" applyAlignment="1">
      <alignment horizontal="center" vertical="top"/>
      <protection/>
    </xf>
    <xf numFmtId="0" fontId="19" fillId="0" borderId="1" xfId="20" applyFont="1" applyBorder="1" applyAlignment="1">
      <alignment vertical="top" wrapText="1"/>
      <protection/>
    </xf>
    <xf numFmtId="0" fontId="12" fillId="2" borderId="1" xfId="20" applyFont="1" applyFill="1" applyBorder="1" applyAlignment="1">
      <alignment vertical="top" wrapText="1"/>
      <protection/>
    </xf>
    <xf numFmtId="4" fontId="11" fillId="2" borderId="1" xfId="20" applyNumberFormat="1" applyFont="1" applyFill="1" applyBorder="1" applyAlignment="1">
      <alignment horizontal="center" vertical="center" wrapText="1"/>
      <protection/>
    </xf>
    <xf numFmtId="0" fontId="8" fillId="0" borderId="1" xfId="20" applyFont="1" applyBorder="1" applyAlignment="1">
      <alignment horizontal="center" vertical="center"/>
      <protection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7" fillId="0" borderId="1" xfId="20" applyFont="1" applyBorder="1" applyAlignment="1">
      <alignment horizontal="left" vertical="center" wrapText="1"/>
      <protection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 wrapText="1"/>
    </xf>
    <xf numFmtId="0" fontId="21" fillId="0" borderId="1" xfId="0" applyFont="1" applyBorder="1" applyAlignment="1">
      <alignment vertical="center" wrapText="1"/>
    </xf>
    <xf numFmtId="0" fontId="22" fillId="0" borderId="1" xfId="0" applyFont="1" applyBorder="1" applyAlignment="1">
      <alignment vertical="center" wrapText="1"/>
    </xf>
    <xf numFmtId="0" fontId="20" fillId="0" borderId="2" xfId="20" applyFont="1" applyFill="1" applyBorder="1" applyAlignment="1">
      <alignment horizontal="left" vertical="center"/>
      <protection/>
    </xf>
    <xf numFmtId="0" fontId="5" fillId="0" borderId="3" xfId="20" applyFont="1" applyFill="1" applyBorder="1" applyAlignment="1">
      <alignment horizontal="left" vertical="center" wrapText="1"/>
      <protection/>
    </xf>
    <xf numFmtId="2" fontId="5" fillId="0" borderId="1" xfId="0" applyNumberFormat="1" applyFont="1" applyFill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15" fillId="0" borderId="0" xfId="20" applyFont="1" applyAlignment="1">
      <alignment horizontal="center" vertical="center" wrapText="1"/>
      <protection/>
    </xf>
    <xf numFmtId="0" fontId="15" fillId="0" borderId="5" xfId="20" applyFont="1" applyBorder="1" applyAlignment="1">
      <alignment horizontal="center" vertical="center" wrapText="1"/>
      <protection/>
    </xf>
    <xf numFmtId="0" fontId="7" fillId="0" borderId="1" xfId="20" applyFont="1" applyBorder="1" applyAlignment="1">
      <alignment horizontal="center" vertical="top" wrapText="1"/>
      <protection/>
    </xf>
    <xf numFmtId="0" fontId="7" fillId="0" borderId="1" xfId="20" applyFont="1" applyBorder="1" applyAlignment="1">
      <alignment horizontal="center" vertical="center" wrapText="1"/>
      <protection/>
    </xf>
    <xf numFmtId="0" fontId="11" fillId="0" borderId="1" xfId="20" applyFont="1" applyBorder="1" applyAlignment="1">
      <alignment horizontal="left" vertical="center" wrapText="1"/>
      <protection/>
    </xf>
    <xf numFmtId="0" fontId="10" fillId="0" borderId="1" xfId="20" applyFont="1" applyBorder="1" applyAlignment="1">
      <alignment horizontal="center" vertical="center" wrapText="1"/>
      <protection/>
    </xf>
    <xf numFmtId="0" fontId="13" fillId="0" borderId="1" xfId="20" applyFont="1" applyBorder="1" applyAlignment="1">
      <alignment horizontal="center" vertical="top" wrapText="1"/>
      <protection/>
    </xf>
    <xf numFmtId="0" fontId="8" fillId="0" borderId="1" xfId="20" applyFont="1" applyBorder="1" applyAlignment="1">
      <alignment horizontal="center" vertical="center"/>
      <protection/>
    </xf>
    <xf numFmtId="0" fontId="7" fillId="0" borderId="1" xfId="20" applyFont="1" applyBorder="1" applyAlignment="1">
      <alignment horizontal="left" vertical="center" wrapText="1"/>
      <protection/>
    </xf>
    <xf numFmtId="0" fontId="13" fillId="0" borderId="1" xfId="20" applyFont="1" applyBorder="1" applyAlignment="1">
      <alignment horizontal="center" vertical="center" wrapText="1"/>
      <protection/>
    </xf>
    <xf numFmtId="0" fontId="9" fillId="0" borderId="2" xfId="20" applyFont="1" applyFill="1" applyBorder="1" applyAlignment="1">
      <alignment horizontal="center" vertical="center" wrapText="1"/>
      <protection/>
    </xf>
    <xf numFmtId="0" fontId="9" fillId="0" borderId="3" xfId="20" applyFont="1" applyFill="1" applyBorder="1" applyAlignment="1">
      <alignment horizontal="center" vertical="center" wrapText="1"/>
      <protection/>
    </xf>
    <xf numFmtId="0" fontId="9" fillId="0" borderId="4" xfId="20" applyFont="1" applyFill="1" applyBorder="1" applyAlignment="1">
      <alignment horizontal="center" vertical="center" wrapText="1"/>
      <protection/>
    </xf>
    <xf numFmtId="4" fontId="7" fillId="0" borderId="1" xfId="20" applyNumberFormat="1" applyFont="1" applyBorder="1" applyAlignment="1">
      <alignment horizontal="center" vertical="center" wrapText="1"/>
      <protection/>
    </xf>
    <xf numFmtId="0" fontId="11" fillId="3" borderId="8" xfId="20" applyFont="1" applyFill="1" applyBorder="1" applyAlignment="1">
      <alignment horizontal="center" vertical="top" wrapText="1"/>
      <protection/>
    </xf>
    <xf numFmtId="0" fontId="11" fillId="3" borderId="6" xfId="20" applyFont="1" applyFill="1" applyBorder="1" applyAlignment="1">
      <alignment horizontal="center" vertical="top" wrapText="1"/>
      <protection/>
    </xf>
    <xf numFmtId="0" fontId="11" fillId="3" borderId="7" xfId="20" applyFont="1" applyFill="1" applyBorder="1" applyAlignment="1">
      <alignment horizontal="center" vertical="top" wrapText="1"/>
      <protection/>
    </xf>
    <xf numFmtId="14" fontId="8" fillId="0" borderId="1" xfId="20" applyNumberFormat="1" applyFont="1" applyBorder="1" applyAlignment="1">
      <alignment horizontal="center" vertical="top"/>
      <protection/>
    </xf>
    <xf numFmtId="0" fontId="7" fillId="0" borderId="2" xfId="20" applyFont="1" applyBorder="1" applyAlignment="1">
      <alignment horizontal="center" vertical="top" wrapText="1"/>
      <protection/>
    </xf>
    <xf numFmtId="0" fontId="7" fillId="0" borderId="3" xfId="20" applyFont="1" applyBorder="1" applyAlignment="1">
      <alignment horizontal="center" vertical="top" wrapText="1"/>
      <protection/>
    </xf>
    <xf numFmtId="0" fontId="7" fillId="0" borderId="4" xfId="20" applyFont="1" applyBorder="1" applyAlignment="1">
      <alignment horizontal="center" vertical="top" wrapText="1"/>
      <protection/>
    </xf>
    <xf numFmtId="0" fontId="11" fillId="0" borderId="2" xfId="20" applyFont="1" applyBorder="1" applyAlignment="1">
      <alignment horizontal="left" vertical="center" wrapText="1"/>
      <protection/>
    </xf>
    <xf numFmtId="0" fontId="11" fillId="0" borderId="3" xfId="20" applyFont="1" applyBorder="1" applyAlignment="1">
      <alignment horizontal="left" vertical="center" wrapText="1"/>
      <protection/>
    </xf>
    <xf numFmtId="0" fontId="11" fillId="0" borderId="4" xfId="20" applyFont="1" applyBorder="1" applyAlignment="1">
      <alignment horizontal="left" vertical="center" wrapText="1"/>
      <protection/>
    </xf>
    <xf numFmtId="0" fontId="5" fillId="0" borderId="2" xfId="20" applyFont="1" applyFill="1" applyBorder="1" applyAlignment="1">
      <alignment horizontal="left" vertical="center" wrapText="1"/>
      <protection/>
    </xf>
    <xf numFmtId="0" fontId="5" fillId="0" borderId="3" xfId="20" applyFont="1" applyFill="1" applyBorder="1" applyAlignment="1">
      <alignment horizontal="left" vertical="center" wrapText="1"/>
      <protection/>
    </xf>
    <xf numFmtId="0" fontId="5" fillId="0" borderId="4" xfId="20" applyFont="1" applyFill="1" applyBorder="1" applyAlignment="1">
      <alignment horizontal="left" vertical="center" wrapText="1"/>
      <protection/>
    </xf>
    <xf numFmtId="0" fontId="2" fillId="0" borderId="2" xfId="20" applyFont="1" applyBorder="1" applyAlignment="1">
      <alignment horizontal="center" wrapText="1"/>
      <protection/>
    </xf>
    <xf numFmtId="0" fontId="2" fillId="0" borderId="3" xfId="20" applyFont="1" applyBorder="1" applyAlignment="1">
      <alignment horizontal="center" wrapText="1"/>
      <protection/>
    </xf>
    <xf numFmtId="0" fontId="2" fillId="0" borderId="4" xfId="20" applyFont="1" applyBorder="1" applyAlignment="1">
      <alignment horizontal="center" wrapText="1"/>
      <protection/>
    </xf>
    <xf numFmtId="0" fontId="5" fillId="0" borderId="2" xfId="20" applyFont="1" applyFill="1" applyBorder="1" applyAlignment="1">
      <alignment horizontal="center" vertical="center" wrapText="1"/>
      <protection/>
    </xf>
    <xf numFmtId="0" fontId="5" fillId="0" borderId="3" xfId="20" applyFont="1" applyFill="1" applyBorder="1" applyAlignment="1">
      <alignment horizontal="center" vertical="center" wrapText="1"/>
      <protection/>
    </xf>
    <xf numFmtId="0" fontId="5" fillId="0" borderId="4" xfId="20" applyFont="1" applyFill="1" applyBorder="1" applyAlignment="1">
      <alignment horizontal="center" vertical="center" wrapText="1"/>
      <protection/>
    </xf>
    <xf numFmtId="0" fontId="9" fillId="0" borderId="2" xfId="20" applyFont="1" applyFill="1" applyBorder="1" applyAlignment="1">
      <alignment horizontal="center" wrapText="1"/>
      <protection/>
    </xf>
    <xf numFmtId="0" fontId="9" fillId="0" borderId="3" xfId="20" applyFont="1" applyFill="1" applyBorder="1" applyAlignment="1">
      <alignment horizontal="center" wrapText="1"/>
      <protection/>
    </xf>
    <xf numFmtId="0" fontId="9" fillId="0" borderId="4" xfId="20" applyFont="1" applyFill="1" applyBorder="1" applyAlignment="1">
      <alignment horizontal="center" wrapText="1"/>
      <protection/>
    </xf>
    <xf numFmtId="0" fontId="5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20" applyFont="1" applyBorder="1" applyAlignment="1">
      <alignment horizontal="center"/>
      <protection/>
    </xf>
    <xf numFmtId="0" fontId="20" fillId="2" borderId="1" xfId="20" applyFont="1" applyFill="1" applyBorder="1" applyAlignment="1">
      <alignment horizontal="left" vertical="center"/>
      <protection/>
    </xf>
    <xf numFmtId="0" fontId="9" fillId="0" borderId="2" xfId="20" applyFont="1" applyFill="1" applyBorder="1" applyAlignment="1">
      <alignment horizontal="center"/>
      <protection/>
    </xf>
    <xf numFmtId="0" fontId="9" fillId="0" borderId="3" xfId="20" applyFont="1" applyFill="1" applyBorder="1" applyAlignment="1">
      <alignment horizontal="center"/>
      <protection/>
    </xf>
    <xf numFmtId="0" fontId="9" fillId="0" borderId="4" xfId="20" applyFont="1" applyFill="1" applyBorder="1" applyAlignment="1">
      <alignment horizontal="center"/>
      <protection/>
    </xf>
    <xf numFmtId="0" fontId="9" fillId="2" borderId="1" xfId="20" applyFont="1" applyFill="1" applyBorder="1" applyAlignment="1">
      <alignment horizontal="center"/>
      <protection/>
    </xf>
    <xf numFmtId="0" fontId="10" fillId="0" borderId="1" xfId="20" applyFont="1" applyBorder="1" applyAlignment="1">
      <alignment horizontal="left" vertical="center" wrapText="1"/>
      <protection/>
    </xf>
    <xf numFmtId="0" fontId="10" fillId="0" borderId="2" xfId="20" applyFont="1" applyBorder="1" applyAlignment="1">
      <alignment horizontal="center" vertical="center" wrapText="1"/>
      <protection/>
    </xf>
    <xf numFmtId="0" fontId="10" fillId="0" borderId="3" xfId="20" applyFont="1" applyBorder="1" applyAlignment="1">
      <alignment horizontal="center" vertical="center" wrapText="1"/>
      <protection/>
    </xf>
    <xf numFmtId="0" fontId="10" fillId="0" borderId="4" xfId="20" applyFont="1" applyBorder="1" applyAlignment="1">
      <alignment horizontal="center" vertical="center" wrapText="1"/>
      <protection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3" fillId="0" borderId="9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0" fontId="3" fillId="0" borderId="11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3" fillId="0" borderId="14" xfId="0" applyFont="1" applyBorder="1" applyAlignment="1">
      <alignment horizontal="center" vertical="top"/>
    </xf>
    <xf numFmtId="0" fontId="3" fillId="0" borderId="5" xfId="0" applyFont="1" applyBorder="1" applyAlignment="1">
      <alignment horizontal="center" vertical="top"/>
    </xf>
    <xf numFmtId="0" fontId="3" fillId="0" borderId="15" xfId="0" applyFont="1" applyBorder="1" applyAlignment="1">
      <alignment horizontal="center" vertical="top"/>
    </xf>
    <xf numFmtId="0" fontId="3" fillId="0" borderId="5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17" fillId="0" borderId="1" xfId="0" applyFont="1" applyBorder="1" applyAlignment="1">
      <alignment horizontal="center" vertical="top"/>
    </xf>
    <xf numFmtId="0" fontId="17" fillId="0" borderId="2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top"/>
    </xf>
    <xf numFmtId="0" fontId="17" fillId="0" borderId="4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6"/>
  <sheetViews>
    <sheetView view="pageBreakPreview" zoomScale="70" zoomScaleSheetLayoutView="70" workbookViewId="0" topLeftCell="C1">
      <selection activeCell="C1" sqref="A1:Q16"/>
    </sheetView>
  </sheetViews>
  <sheetFormatPr defaultColWidth="9.140625" defaultRowHeight="15"/>
  <cols>
    <col min="1" max="1" width="11.57421875" style="12" customWidth="1"/>
    <col min="2" max="3" width="27.7109375" style="12" customWidth="1"/>
    <col min="4" max="4" width="18.57421875" style="12" customWidth="1"/>
    <col min="5" max="5" width="10.7109375" style="12" customWidth="1"/>
    <col min="6" max="7" width="10.00390625" style="12" customWidth="1"/>
    <col min="8" max="16" width="9.140625" style="12" customWidth="1"/>
    <col min="17" max="17" width="22.28125" style="12" customWidth="1"/>
    <col min="18" max="16384" width="9.140625" style="12" customWidth="1"/>
  </cols>
  <sheetData>
    <row r="1" s="7" customFormat="1" ht="15">
      <c r="Q1" s="8" t="s">
        <v>139</v>
      </c>
    </row>
    <row r="2" s="7" customFormat="1" ht="15">
      <c r="Q2" s="64" t="s">
        <v>140</v>
      </c>
    </row>
    <row r="3" s="7" customFormat="1" ht="15">
      <c r="Q3" s="64" t="s">
        <v>141</v>
      </c>
    </row>
    <row r="4" s="7" customFormat="1" ht="15">
      <c r="Q4" s="64" t="s">
        <v>159</v>
      </c>
    </row>
    <row r="5" s="7" customFormat="1" ht="15">
      <c r="Q5" s="64"/>
    </row>
    <row r="6" spans="1:17" s="7" customFormat="1" ht="18.75" customHeight="1">
      <c r="A6" s="82" t="s">
        <v>105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</row>
    <row r="7" spans="1:17" s="7" customFormat="1" ht="49.5" customHeight="1">
      <c r="A7" s="83" t="s">
        <v>0</v>
      </c>
      <c r="B7" s="83" t="s">
        <v>1</v>
      </c>
      <c r="C7" s="79" t="s">
        <v>72</v>
      </c>
      <c r="D7" s="83" t="s">
        <v>2</v>
      </c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6"/>
      <c r="Q7" s="80" t="s">
        <v>3</v>
      </c>
    </row>
    <row r="8" spans="1:17" s="7" customFormat="1" ht="58.5" customHeight="1">
      <c r="A8" s="84"/>
      <c r="B8" s="84"/>
      <c r="C8" s="79"/>
      <c r="D8" s="84"/>
      <c r="E8" s="2" t="s">
        <v>7</v>
      </c>
      <c r="F8" s="2" t="s">
        <v>8</v>
      </c>
      <c r="G8" s="2" t="s">
        <v>9</v>
      </c>
      <c r="H8" s="2" t="s">
        <v>8</v>
      </c>
      <c r="I8" s="2" t="s">
        <v>10</v>
      </c>
      <c r="J8" s="2" t="s">
        <v>11</v>
      </c>
      <c r="K8" s="2" t="s">
        <v>12</v>
      </c>
      <c r="L8" s="2" t="s">
        <v>13</v>
      </c>
      <c r="M8" s="2" t="s">
        <v>14</v>
      </c>
      <c r="N8" s="2" t="s">
        <v>15</v>
      </c>
      <c r="O8" s="2" t="s">
        <v>16</v>
      </c>
      <c r="P8" s="2" t="s">
        <v>17</v>
      </c>
      <c r="Q8" s="81"/>
    </row>
    <row r="9" spans="1:17" s="7" customFormat="1" ht="24" customHeight="1">
      <c r="A9" s="2">
        <v>1</v>
      </c>
      <c r="B9" s="2">
        <v>2</v>
      </c>
      <c r="C9" s="17">
        <v>3</v>
      </c>
      <c r="D9" s="17">
        <v>4</v>
      </c>
      <c r="E9" s="62">
        <v>5</v>
      </c>
      <c r="F9" s="62">
        <v>6</v>
      </c>
      <c r="G9" s="62">
        <v>7</v>
      </c>
      <c r="H9" s="62">
        <v>8</v>
      </c>
      <c r="I9" s="62">
        <v>9</v>
      </c>
      <c r="J9" s="62">
        <v>10</v>
      </c>
      <c r="K9" s="62">
        <v>11</v>
      </c>
      <c r="L9" s="62">
        <v>12</v>
      </c>
      <c r="M9" s="62">
        <v>13</v>
      </c>
      <c r="N9" s="62">
        <v>14</v>
      </c>
      <c r="O9" s="62">
        <v>15</v>
      </c>
      <c r="P9" s="62">
        <v>16</v>
      </c>
      <c r="Q9" s="62">
        <v>17</v>
      </c>
    </row>
    <row r="10" spans="1:17" s="7" customFormat="1" ht="24">
      <c r="A10" s="76">
        <v>1</v>
      </c>
      <c r="B10" s="18" t="s">
        <v>65</v>
      </c>
      <c r="C10" s="18" t="s">
        <v>73</v>
      </c>
      <c r="D10" s="69">
        <v>1</v>
      </c>
      <c r="E10" s="70">
        <v>1</v>
      </c>
      <c r="F10" s="70">
        <v>1</v>
      </c>
      <c r="G10" s="70">
        <v>1</v>
      </c>
      <c r="H10" s="70">
        <v>1</v>
      </c>
      <c r="I10" s="70">
        <v>1</v>
      </c>
      <c r="J10" s="70">
        <v>1</v>
      </c>
      <c r="K10" s="70">
        <v>1</v>
      </c>
      <c r="L10" s="70">
        <v>1</v>
      </c>
      <c r="M10" s="70">
        <v>1</v>
      </c>
      <c r="N10" s="70">
        <v>1</v>
      </c>
      <c r="O10" s="70">
        <v>1</v>
      </c>
      <c r="P10" s="70">
        <v>1</v>
      </c>
      <c r="Q10" s="69">
        <v>1</v>
      </c>
    </row>
    <row r="11" spans="1:17" s="7" customFormat="1" ht="60">
      <c r="A11" s="76">
        <v>2</v>
      </c>
      <c r="B11" s="18" t="s">
        <v>66</v>
      </c>
      <c r="C11" s="20" t="s">
        <v>136</v>
      </c>
      <c r="D11" s="20"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19" t="s">
        <v>108</v>
      </c>
      <c r="M11" s="19" t="s">
        <v>108</v>
      </c>
      <c r="N11" s="19" t="s">
        <v>108</v>
      </c>
      <c r="O11" s="19" t="s">
        <v>108</v>
      </c>
      <c r="P11" s="19" t="s">
        <v>108</v>
      </c>
      <c r="Q11" s="20">
        <v>0</v>
      </c>
    </row>
    <row r="12" spans="1:17" s="7" customFormat="1" ht="96">
      <c r="A12" s="76">
        <v>3</v>
      </c>
      <c r="B12" s="18" t="s">
        <v>67</v>
      </c>
      <c r="C12" s="20" t="s">
        <v>138</v>
      </c>
      <c r="D12" s="21" t="s">
        <v>145</v>
      </c>
      <c r="E12" s="20" t="s">
        <v>157</v>
      </c>
      <c r="F12" s="20" t="s">
        <v>144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19" t="s">
        <v>108</v>
      </c>
      <c r="M12" s="19" t="s">
        <v>108</v>
      </c>
      <c r="N12" s="19" t="s">
        <v>108</v>
      </c>
      <c r="O12" s="19" t="s">
        <v>108</v>
      </c>
      <c r="P12" s="19" t="s">
        <v>108</v>
      </c>
      <c r="Q12" s="75" t="s">
        <v>158</v>
      </c>
    </row>
    <row r="13" spans="1:17" s="7" customFormat="1" ht="72">
      <c r="A13" s="76">
        <v>4</v>
      </c>
      <c r="B13" s="18" t="s">
        <v>147</v>
      </c>
      <c r="C13" s="20" t="s">
        <v>74</v>
      </c>
      <c r="D13" s="20">
        <v>100</v>
      </c>
      <c r="E13" s="20">
        <v>100</v>
      </c>
      <c r="F13" s="20">
        <v>100</v>
      </c>
      <c r="G13" s="21">
        <v>100</v>
      </c>
      <c r="H13" s="21">
        <v>100</v>
      </c>
      <c r="I13" s="21">
        <v>100</v>
      </c>
      <c r="J13" s="21">
        <v>100</v>
      </c>
      <c r="K13" s="21">
        <v>100</v>
      </c>
      <c r="L13" s="21">
        <v>100</v>
      </c>
      <c r="M13" s="21">
        <v>100</v>
      </c>
      <c r="N13" s="21">
        <v>100</v>
      </c>
      <c r="O13" s="21">
        <v>100</v>
      </c>
      <c r="P13" s="21">
        <v>100</v>
      </c>
      <c r="Q13" s="21">
        <v>100</v>
      </c>
    </row>
    <row r="14" spans="1:17" ht="48">
      <c r="A14" s="77" t="s">
        <v>150</v>
      </c>
      <c r="B14" s="18" t="s">
        <v>148</v>
      </c>
      <c r="C14" s="20" t="s">
        <v>137</v>
      </c>
      <c r="D14" s="20">
        <v>41.7</v>
      </c>
      <c r="E14" s="20">
        <v>43.4</v>
      </c>
      <c r="F14" s="20">
        <v>43.4</v>
      </c>
      <c r="G14" s="20">
        <v>43.4</v>
      </c>
      <c r="H14" s="20">
        <v>43.4</v>
      </c>
      <c r="I14" s="20">
        <v>43.4</v>
      </c>
      <c r="J14" s="20">
        <v>43.4</v>
      </c>
      <c r="K14" s="20">
        <v>43.4</v>
      </c>
      <c r="L14" s="20">
        <v>43.4</v>
      </c>
      <c r="M14" s="20">
        <v>43.4</v>
      </c>
      <c r="N14" s="20">
        <v>43.4</v>
      </c>
      <c r="O14" s="20">
        <v>43.4</v>
      </c>
      <c r="P14" s="20">
        <v>43.4</v>
      </c>
      <c r="Q14" s="20">
        <v>43.4</v>
      </c>
    </row>
    <row r="15" spans="1:17" s="7" customFormat="1" ht="36">
      <c r="A15" s="77" t="s">
        <v>151</v>
      </c>
      <c r="B15" s="18" t="s">
        <v>149</v>
      </c>
      <c r="C15" s="20" t="s">
        <v>137</v>
      </c>
      <c r="D15" s="20">
        <v>41.7</v>
      </c>
      <c r="E15" s="20">
        <v>43.4</v>
      </c>
      <c r="F15" s="20">
        <v>43.4</v>
      </c>
      <c r="G15" s="20">
        <v>43.4</v>
      </c>
      <c r="H15" s="20">
        <v>43.4</v>
      </c>
      <c r="I15" s="20">
        <v>43.4</v>
      </c>
      <c r="J15" s="20">
        <v>43.4</v>
      </c>
      <c r="K15" s="20">
        <v>43.4</v>
      </c>
      <c r="L15" s="20">
        <v>43.4</v>
      </c>
      <c r="M15" s="20">
        <v>43.4</v>
      </c>
      <c r="N15" s="20">
        <v>43.4</v>
      </c>
      <c r="O15" s="20">
        <v>43.4</v>
      </c>
      <c r="P15" s="20">
        <v>43.4</v>
      </c>
      <c r="Q15" s="20">
        <v>43.4</v>
      </c>
    </row>
    <row r="16" spans="1:17" ht="48">
      <c r="A16" s="76">
        <v>5</v>
      </c>
      <c r="B16" s="18" t="s">
        <v>69</v>
      </c>
      <c r="C16" s="20" t="s">
        <v>75</v>
      </c>
      <c r="D16" s="20">
        <v>1</v>
      </c>
      <c r="E16" s="20">
        <v>1</v>
      </c>
      <c r="F16" s="20">
        <v>1</v>
      </c>
      <c r="G16" s="20">
        <v>1</v>
      </c>
      <c r="H16" s="20">
        <v>1</v>
      </c>
      <c r="I16" s="20">
        <v>1</v>
      </c>
      <c r="J16" s="20">
        <v>1</v>
      </c>
      <c r="K16" s="20">
        <v>1</v>
      </c>
      <c r="L16" s="20">
        <v>1</v>
      </c>
      <c r="M16" s="20">
        <v>1</v>
      </c>
      <c r="N16" s="20">
        <v>1</v>
      </c>
      <c r="O16" s="20">
        <v>1</v>
      </c>
      <c r="P16" s="20">
        <v>1</v>
      </c>
      <c r="Q16" s="20">
        <v>1</v>
      </c>
    </row>
  </sheetData>
  <mergeCells count="7">
    <mergeCell ref="C7:C8"/>
    <mergeCell ref="Q7:Q8"/>
    <mergeCell ref="A6:Q6"/>
    <mergeCell ref="A7:A8"/>
    <mergeCell ref="B7:B8"/>
    <mergeCell ref="D7:D8"/>
    <mergeCell ref="E7:P7"/>
  </mergeCells>
  <printOptions horizontalCentered="1"/>
  <pageMargins left="0.1968503937007874" right="0.1968503937007874" top="0.4330708661417323" bottom="0.4330708661417323" header="0" footer="0"/>
  <pageSetup fitToHeight="0" fitToWidth="1" horizontalDpi="180" verticalDpi="180" orientation="landscape" paperSize="9" scale="65" r:id="rId1"/>
  <headerFooter>
    <oddHeader>&amp;C&amp;"Times New Roman,обычный"&amp;12
 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28"/>
  <sheetViews>
    <sheetView view="pageBreakPreview" zoomScale="80" zoomScaleSheetLayoutView="80" workbookViewId="0" topLeftCell="C1">
      <selection activeCell="I4" sqref="I4"/>
    </sheetView>
  </sheetViews>
  <sheetFormatPr defaultColWidth="9.140625" defaultRowHeight="15"/>
  <cols>
    <col min="1" max="1" width="5.140625" style="22" customWidth="1"/>
    <col min="2" max="2" width="52.00390625" style="0" customWidth="1"/>
    <col min="3" max="3" width="20.8515625" style="0" customWidth="1"/>
    <col min="4" max="4" width="16.421875" style="0" customWidth="1"/>
    <col min="5" max="5" width="21.28125" style="0" customWidth="1"/>
    <col min="6" max="6" width="19.00390625" style="0" customWidth="1"/>
    <col min="7" max="7" width="23.28125" style="0" customWidth="1"/>
    <col min="8" max="8" width="19.421875" style="0" customWidth="1"/>
    <col min="9" max="9" width="17.28125" style="0" customWidth="1"/>
    <col min="10" max="10" width="12.7109375" style="0" bestFit="1" customWidth="1"/>
    <col min="11" max="11" width="13.00390625" style="0" bestFit="1" customWidth="1"/>
    <col min="12" max="12" width="13.57421875" style="0" bestFit="1" customWidth="1"/>
    <col min="13" max="14" width="12.7109375" style="0" bestFit="1" customWidth="1"/>
  </cols>
  <sheetData>
    <row r="1" spans="1:9" ht="18">
      <c r="A1" s="37"/>
      <c r="B1" s="35"/>
      <c r="F1" s="38"/>
      <c r="G1" s="7"/>
      <c r="H1" s="7"/>
      <c r="I1" s="64" t="s">
        <v>142</v>
      </c>
    </row>
    <row r="2" spans="1:9" ht="14.25" customHeight="1">
      <c r="A2" s="37"/>
      <c r="B2" s="35"/>
      <c r="F2" s="38"/>
      <c r="G2" s="7"/>
      <c r="H2" s="7"/>
      <c r="I2" s="64" t="s">
        <v>140</v>
      </c>
    </row>
    <row r="3" spans="1:9" ht="15.6">
      <c r="A3" s="37"/>
      <c r="B3" s="35"/>
      <c r="C3" s="35"/>
      <c r="D3" s="35"/>
      <c r="E3" s="34"/>
      <c r="F3" s="34"/>
      <c r="G3" s="7"/>
      <c r="H3" s="7"/>
      <c r="I3" s="64" t="s">
        <v>141</v>
      </c>
    </row>
    <row r="4" spans="1:9" ht="15.6">
      <c r="A4" s="37"/>
      <c r="B4" s="35"/>
      <c r="C4" s="35"/>
      <c r="D4" s="35"/>
      <c r="E4" s="34"/>
      <c r="F4" s="34"/>
      <c r="G4" s="7"/>
      <c r="H4" s="7"/>
      <c r="I4" s="64" t="s">
        <v>159</v>
      </c>
    </row>
    <row r="5" spans="1:7" ht="15">
      <c r="A5" s="37"/>
      <c r="B5" s="35"/>
      <c r="C5" s="35"/>
      <c r="D5" s="35"/>
      <c r="E5" s="34"/>
      <c r="F5" s="34"/>
      <c r="G5" s="36"/>
    </row>
    <row r="6" spans="1:9" ht="24.75" customHeight="1">
      <c r="A6" s="87" t="s">
        <v>104</v>
      </c>
      <c r="B6" s="87"/>
      <c r="C6" s="87"/>
      <c r="D6" s="87"/>
      <c r="E6" s="87"/>
      <c r="F6" s="87"/>
      <c r="G6" s="87"/>
      <c r="H6" s="87"/>
      <c r="I6" s="87"/>
    </row>
    <row r="7" spans="1:9" ht="24.75" customHeight="1">
      <c r="A7" s="88"/>
      <c r="B7" s="88"/>
      <c r="C7" s="88"/>
      <c r="D7" s="88"/>
      <c r="E7" s="88"/>
      <c r="F7" s="88"/>
      <c r="G7" s="88"/>
      <c r="H7" s="88"/>
      <c r="I7" s="88"/>
    </row>
    <row r="8" spans="1:9" ht="15" customHeight="1">
      <c r="A8" s="90" t="s">
        <v>25</v>
      </c>
      <c r="B8" s="90" t="s">
        <v>100</v>
      </c>
      <c r="C8" s="90" t="s">
        <v>99</v>
      </c>
      <c r="D8" s="90" t="s">
        <v>4</v>
      </c>
      <c r="E8" s="100" t="s">
        <v>6</v>
      </c>
      <c r="F8" s="100"/>
      <c r="G8" s="100"/>
      <c r="H8" s="100"/>
      <c r="I8" s="100"/>
    </row>
    <row r="9" spans="1:9" ht="15">
      <c r="A9" s="90"/>
      <c r="B9" s="90"/>
      <c r="C9" s="90"/>
      <c r="D9" s="90"/>
      <c r="E9" s="39" t="s">
        <v>98</v>
      </c>
      <c r="F9" s="39" t="s">
        <v>97</v>
      </c>
      <c r="G9" s="39" t="s">
        <v>96</v>
      </c>
      <c r="H9" s="39" t="s">
        <v>101</v>
      </c>
      <c r="I9" s="39" t="s">
        <v>102</v>
      </c>
    </row>
    <row r="10" spans="1:9" ht="15">
      <c r="A10" s="40">
        <v>1</v>
      </c>
      <c r="B10" s="40">
        <v>2</v>
      </c>
      <c r="C10" s="40">
        <v>3</v>
      </c>
      <c r="D10" s="40">
        <v>4</v>
      </c>
      <c r="E10" s="40">
        <v>5</v>
      </c>
      <c r="F10" s="40">
        <v>6</v>
      </c>
      <c r="G10" s="40">
        <v>7</v>
      </c>
      <c r="H10" s="40">
        <v>8</v>
      </c>
      <c r="I10" s="40">
        <v>9</v>
      </c>
    </row>
    <row r="11" spans="1:9" ht="15" customHeight="1">
      <c r="A11" s="101" t="s">
        <v>95</v>
      </c>
      <c r="B11" s="102"/>
      <c r="C11" s="102"/>
      <c r="D11" s="102"/>
      <c r="E11" s="102"/>
      <c r="F11" s="102"/>
      <c r="G11" s="102"/>
      <c r="H11" s="102"/>
      <c r="I11" s="103"/>
    </row>
    <row r="12" spans="1:9" ht="15">
      <c r="A12" s="104" t="s">
        <v>94</v>
      </c>
      <c r="B12" s="95" t="s">
        <v>152</v>
      </c>
      <c r="C12" s="96" t="s">
        <v>93</v>
      </c>
      <c r="D12" s="30" t="s">
        <v>5</v>
      </c>
      <c r="E12" s="27">
        <f aca="true" t="shared" si="0" ref="E12:I12">E14+E15+E16</f>
        <v>20299051.98</v>
      </c>
      <c r="F12" s="27">
        <f t="shared" si="0"/>
        <v>6766350.66</v>
      </c>
      <c r="G12" s="27">
        <f t="shared" si="0"/>
        <v>6766350.66</v>
      </c>
      <c r="H12" s="27">
        <f t="shared" si="0"/>
        <v>6766350.66</v>
      </c>
      <c r="I12" s="27">
        <f t="shared" si="0"/>
        <v>0</v>
      </c>
    </row>
    <row r="13" spans="1:9" ht="15">
      <c r="A13" s="104"/>
      <c r="B13" s="95"/>
      <c r="C13" s="96"/>
      <c r="D13" s="30" t="s">
        <v>19</v>
      </c>
      <c r="E13" s="29">
        <v>0</v>
      </c>
      <c r="F13" s="29">
        <v>0</v>
      </c>
      <c r="G13" s="29">
        <v>0</v>
      </c>
      <c r="H13" s="29">
        <v>0</v>
      </c>
      <c r="I13" s="29">
        <v>0</v>
      </c>
    </row>
    <row r="14" spans="1:9" ht="20.4">
      <c r="A14" s="104"/>
      <c r="B14" s="95"/>
      <c r="C14" s="96"/>
      <c r="D14" s="30" t="s">
        <v>20</v>
      </c>
      <c r="E14" s="50">
        <f>F14+G14</f>
        <v>0</v>
      </c>
      <c r="F14" s="50">
        <v>0</v>
      </c>
      <c r="G14" s="50">
        <v>0</v>
      </c>
      <c r="H14" s="50">
        <v>0</v>
      </c>
      <c r="I14" s="50">
        <v>0</v>
      </c>
    </row>
    <row r="15" spans="1:10" ht="15">
      <c r="A15" s="104"/>
      <c r="B15" s="95"/>
      <c r="C15" s="96"/>
      <c r="D15" s="30" t="s">
        <v>21</v>
      </c>
      <c r="E15" s="29">
        <f>SUM(F15:I15)</f>
        <v>20299051.98</v>
      </c>
      <c r="F15" s="29">
        <v>6766350.66</v>
      </c>
      <c r="G15" s="29">
        <v>6766350.66</v>
      </c>
      <c r="H15" s="29">
        <v>6766350.66</v>
      </c>
      <c r="I15" s="29">
        <v>0</v>
      </c>
      <c r="J15" s="23"/>
    </row>
    <row r="16" spans="1:9" ht="15">
      <c r="A16" s="104"/>
      <c r="B16" s="95"/>
      <c r="C16" s="96"/>
      <c r="D16" s="30" t="s">
        <v>79</v>
      </c>
      <c r="E16" s="29">
        <f aca="true" t="shared" si="1" ref="E16:E21">F16+G16</f>
        <v>0</v>
      </c>
      <c r="F16" s="29">
        <v>0</v>
      </c>
      <c r="G16" s="29">
        <v>0</v>
      </c>
      <c r="H16" s="29">
        <v>0</v>
      </c>
      <c r="I16" s="29">
        <v>0</v>
      </c>
    </row>
    <row r="17" spans="1:9" ht="15">
      <c r="A17" s="90"/>
      <c r="B17" s="95" t="s">
        <v>92</v>
      </c>
      <c r="C17" s="105"/>
      <c r="D17" s="28" t="s">
        <v>5</v>
      </c>
      <c r="E17" s="27">
        <f>F17+G17</f>
        <v>13532701.32</v>
      </c>
      <c r="F17" s="33">
        <f>F19+F20+F21</f>
        <v>6766350.66</v>
      </c>
      <c r="G17" s="33">
        <f>G19+G20+G21</f>
        <v>6766350.66</v>
      </c>
      <c r="H17" s="33">
        <f>H19+H20+H21</f>
        <v>6766350.66</v>
      </c>
      <c r="I17" s="33">
        <f>I19+I20+I21</f>
        <v>0</v>
      </c>
    </row>
    <row r="18" spans="1:9" ht="15">
      <c r="A18" s="90"/>
      <c r="B18" s="95"/>
      <c r="C18" s="106"/>
      <c r="D18" s="28" t="s">
        <v>19</v>
      </c>
      <c r="E18" s="29">
        <v>0</v>
      </c>
      <c r="F18" s="29">
        <v>0</v>
      </c>
      <c r="G18" s="29">
        <v>0</v>
      </c>
      <c r="H18" s="29">
        <v>0</v>
      </c>
      <c r="I18" s="29">
        <v>0</v>
      </c>
    </row>
    <row r="19" spans="1:9" ht="20.4">
      <c r="A19" s="90"/>
      <c r="B19" s="95"/>
      <c r="C19" s="106"/>
      <c r="D19" s="28" t="s">
        <v>20</v>
      </c>
      <c r="E19" s="29">
        <f t="shared" si="1"/>
        <v>0</v>
      </c>
      <c r="F19" s="33">
        <f aca="true" t="shared" si="2" ref="F19:I19">F14</f>
        <v>0</v>
      </c>
      <c r="G19" s="33">
        <f t="shared" si="2"/>
        <v>0</v>
      </c>
      <c r="H19" s="33">
        <f t="shared" si="2"/>
        <v>0</v>
      </c>
      <c r="I19" s="33">
        <f t="shared" si="2"/>
        <v>0</v>
      </c>
    </row>
    <row r="20" spans="1:11" ht="15">
      <c r="A20" s="90"/>
      <c r="B20" s="95"/>
      <c r="C20" s="106"/>
      <c r="D20" s="28" t="s">
        <v>21</v>
      </c>
      <c r="E20" s="29">
        <f>SUM(F20:I20)</f>
        <v>20299051.98</v>
      </c>
      <c r="F20" s="33">
        <f aca="true" t="shared" si="3" ref="F20:H21">F15</f>
        <v>6766350.66</v>
      </c>
      <c r="G20" s="33">
        <f t="shared" si="3"/>
        <v>6766350.66</v>
      </c>
      <c r="H20" s="33">
        <f t="shared" si="3"/>
        <v>6766350.66</v>
      </c>
      <c r="I20" s="33">
        <f aca="true" t="shared" si="4" ref="I20">I15</f>
        <v>0</v>
      </c>
      <c r="K20" s="23"/>
    </row>
    <row r="21" spans="1:9" ht="15">
      <c r="A21" s="90"/>
      <c r="B21" s="95"/>
      <c r="C21" s="107"/>
      <c r="D21" s="28" t="s">
        <v>79</v>
      </c>
      <c r="E21" s="29">
        <f t="shared" si="1"/>
        <v>0</v>
      </c>
      <c r="F21" s="33">
        <f t="shared" si="3"/>
        <v>0</v>
      </c>
      <c r="G21" s="33">
        <f t="shared" si="3"/>
        <v>0</v>
      </c>
      <c r="H21" s="33">
        <f t="shared" si="3"/>
        <v>0</v>
      </c>
      <c r="I21" s="33">
        <f aca="true" t="shared" si="5" ref="I21">I16</f>
        <v>0</v>
      </c>
    </row>
    <row r="22" spans="1:9" ht="15.75" customHeight="1">
      <c r="A22" s="90"/>
      <c r="B22" s="108" t="s">
        <v>120</v>
      </c>
      <c r="C22" s="89"/>
      <c r="D22" s="28" t="s">
        <v>5</v>
      </c>
      <c r="E22" s="29">
        <v>0</v>
      </c>
      <c r="F22" s="29">
        <v>0</v>
      </c>
      <c r="G22" s="29">
        <v>0</v>
      </c>
      <c r="H22" s="29">
        <v>0</v>
      </c>
      <c r="I22" s="29">
        <v>0</v>
      </c>
    </row>
    <row r="23" spans="1:9" ht="26.25" customHeight="1">
      <c r="A23" s="90"/>
      <c r="B23" s="109"/>
      <c r="C23" s="89"/>
      <c r="D23" s="28" t="s">
        <v>19</v>
      </c>
      <c r="E23" s="29">
        <v>0</v>
      </c>
      <c r="F23" s="29">
        <v>0</v>
      </c>
      <c r="G23" s="29">
        <v>0</v>
      </c>
      <c r="H23" s="29">
        <v>0</v>
      </c>
      <c r="I23" s="29">
        <v>0</v>
      </c>
    </row>
    <row r="24" spans="1:9" ht="15.75" customHeight="1">
      <c r="A24" s="90"/>
      <c r="B24" s="109"/>
      <c r="C24" s="89"/>
      <c r="D24" s="28" t="s">
        <v>77</v>
      </c>
      <c r="E24" s="29">
        <v>0</v>
      </c>
      <c r="F24" s="29">
        <v>0</v>
      </c>
      <c r="G24" s="29">
        <v>0</v>
      </c>
      <c r="H24" s="29">
        <v>0</v>
      </c>
      <c r="I24" s="29">
        <v>0</v>
      </c>
    </row>
    <row r="25" spans="1:9" ht="15.75" customHeight="1">
      <c r="A25" s="90"/>
      <c r="B25" s="109"/>
      <c r="C25" s="89"/>
      <c r="D25" s="28" t="s">
        <v>21</v>
      </c>
      <c r="E25" s="29">
        <v>0</v>
      </c>
      <c r="F25" s="29">
        <v>0</v>
      </c>
      <c r="G25" s="29">
        <v>0</v>
      </c>
      <c r="H25" s="29">
        <v>0</v>
      </c>
      <c r="I25" s="29">
        <v>0</v>
      </c>
    </row>
    <row r="26" spans="1:9" ht="15.75" customHeight="1">
      <c r="A26" s="90"/>
      <c r="B26" s="110"/>
      <c r="C26" s="89"/>
      <c r="D26" s="28" t="s">
        <v>79</v>
      </c>
      <c r="E26" s="29">
        <v>0</v>
      </c>
      <c r="F26" s="29">
        <v>0</v>
      </c>
      <c r="G26" s="29">
        <v>0</v>
      </c>
      <c r="H26" s="29">
        <v>0</v>
      </c>
      <c r="I26" s="29">
        <v>0</v>
      </c>
    </row>
    <row r="27" spans="1:9" ht="15" customHeight="1">
      <c r="A27" s="101" t="s">
        <v>91</v>
      </c>
      <c r="B27" s="102"/>
      <c r="C27" s="102"/>
      <c r="D27" s="102"/>
      <c r="E27" s="102"/>
      <c r="F27" s="102"/>
      <c r="G27" s="102"/>
      <c r="H27" s="102"/>
      <c r="I27" s="103"/>
    </row>
    <row r="28" spans="1:9" ht="15" customHeight="1">
      <c r="A28" s="94" t="s">
        <v>90</v>
      </c>
      <c r="B28" s="95" t="s">
        <v>156</v>
      </c>
      <c r="C28" s="96" t="s">
        <v>89</v>
      </c>
      <c r="D28" s="28" t="s">
        <v>5</v>
      </c>
      <c r="E28" s="27">
        <f>E30+E31+E32</f>
        <v>209280.63</v>
      </c>
      <c r="F28" s="27">
        <f>F30+F31</f>
        <v>209280.63</v>
      </c>
      <c r="G28" s="27">
        <f>G30+G31+G32</f>
        <v>0</v>
      </c>
      <c r="H28" s="27">
        <v>0</v>
      </c>
      <c r="I28" s="27">
        <v>0</v>
      </c>
    </row>
    <row r="29" spans="1:9" ht="15" customHeight="1">
      <c r="A29" s="94"/>
      <c r="B29" s="95"/>
      <c r="C29" s="96"/>
      <c r="D29" s="30" t="s">
        <v>19</v>
      </c>
      <c r="E29" s="29">
        <v>0</v>
      </c>
      <c r="F29" s="29">
        <v>0</v>
      </c>
      <c r="G29" s="29">
        <v>0</v>
      </c>
      <c r="H29" s="29">
        <v>0</v>
      </c>
      <c r="I29" s="29">
        <v>0</v>
      </c>
    </row>
    <row r="30" spans="1:9" ht="20.4">
      <c r="A30" s="94"/>
      <c r="B30" s="95"/>
      <c r="C30" s="96"/>
      <c r="D30" s="30" t="s">
        <v>20</v>
      </c>
      <c r="E30" s="29">
        <f>F30+G30</f>
        <v>0</v>
      </c>
      <c r="F30" s="29">
        <v>0</v>
      </c>
      <c r="G30" s="29">
        <v>0</v>
      </c>
      <c r="H30" s="29">
        <v>0</v>
      </c>
      <c r="I30" s="29">
        <v>0</v>
      </c>
    </row>
    <row r="31" spans="1:9" ht="15">
      <c r="A31" s="94"/>
      <c r="B31" s="95"/>
      <c r="C31" s="96"/>
      <c r="D31" s="30" t="s">
        <v>21</v>
      </c>
      <c r="E31" s="29">
        <f aca="true" t="shared" si="6" ref="E31:E47">F31+G31</f>
        <v>209280.63</v>
      </c>
      <c r="F31" s="29">
        <v>209280.63</v>
      </c>
      <c r="G31" s="29">
        <v>0</v>
      </c>
      <c r="H31" s="29">
        <v>0</v>
      </c>
      <c r="I31" s="29">
        <v>0</v>
      </c>
    </row>
    <row r="32" spans="1:9" ht="15">
      <c r="A32" s="94"/>
      <c r="B32" s="95"/>
      <c r="C32" s="96"/>
      <c r="D32" s="30" t="s">
        <v>79</v>
      </c>
      <c r="E32" s="29">
        <f t="shared" si="6"/>
        <v>0</v>
      </c>
      <c r="F32" s="29">
        <v>0</v>
      </c>
      <c r="G32" s="29">
        <v>0</v>
      </c>
      <c r="H32" s="29">
        <v>0</v>
      </c>
      <c r="I32" s="29">
        <v>0</v>
      </c>
    </row>
    <row r="33" spans="1:12" ht="12.75" customHeight="1">
      <c r="A33" s="94" t="s">
        <v>70</v>
      </c>
      <c r="B33" s="95" t="s">
        <v>155</v>
      </c>
      <c r="C33" s="96" t="s">
        <v>89</v>
      </c>
      <c r="D33" s="28" t="s">
        <v>5</v>
      </c>
      <c r="E33" s="27">
        <f t="shared" si="6"/>
        <v>16766003.157894738</v>
      </c>
      <c r="F33" s="27">
        <f>F35+F36</f>
        <v>8380740</v>
      </c>
      <c r="G33" s="27">
        <f>G35+G36</f>
        <v>8385263.157894737</v>
      </c>
      <c r="H33" s="27">
        <v>0</v>
      </c>
      <c r="I33" s="27">
        <v>0</v>
      </c>
      <c r="L33" s="23"/>
    </row>
    <row r="34" spans="1:12" ht="12.75" customHeight="1">
      <c r="A34" s="94"/>
      <c r="B34" s="95"/>
      <c r="C34" s="96"/>
      <c r="D34" s="30" t="s">
        <v>19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L34" s="23"/>
    </row>
    <row r="35" spans="1:11" ht="26.25" customHeight="1">
      <c r="A35" s="94"/>
      <c r="B35" s="95"/>
      <c r="C35" s="96"/>
      <c r="D35" s="30" t="s">
        <v>20</v>
      </c>
      <c r="E35" s="29">
        <f t="shared" si="6"/>
        <v>15927700</v>
      </c>
      <c r="F35" s="29">
        <v>7961700</v>
      </c>
      <c r="G35" s="29">
        <v>7966000</v>
      </c>
      <c r="H35" s="29">
        <v>0</v>
      </c>
      <c r="I35" s="29">
        <v>0</v>
      </c>
      <c r="J35" s="23"/>
      <c r="K35" s="23"/>
    </row>
    <row r="36" spans="1:9" ht="15">
      <c r="A36" s="94"/>
      <c r="B36" s="95"/>
      <c r="C36" s="96"/>
      <c r="D36" s="30" t="s">
        <v>21</v>
      </c>
      <c r="E36" s="29">
        <f t="shared" si="6"/>
        <v>838303.1578947369</v>
      </c>
      <c r="F36" s="29">
        <v>419040</v>
      </c>
      <c r="G36" s="29">
        <f>G35*5/95</f>
        <v>419263.15789473685</v>
      </c>
      <c r="H36" s="29">
        <v>0</v>
      </c>
      <c r="I36" s="29">
        <v>0</v>
      </c>
    </row>
    <row r="37" spans="1:12" ht="15">
      <c r="A37" s="94"/>
      <c r="B37" s="95"/>
      <c r="C37" s="96"/>
      <c r="D37" s="30" t="s">
        <v>79</v>
      </c>
      <c r="E37" s="29">
        <f t="shared" si="6"/>
        <v>0</v>
      </c>
      <c r="F37" s="29">
        <v>0</v>
      </c>
      <c r="G37" s="29">
        <v>0</v>
      </c>
      <c r="H37" s="29">
        <v>0</v>
      </c>
      <c r="I37" s="29">
        <v>0</v>
      </c>
      <c r="L37" s="23"/>
    </row>
    <row r="38" spans="1:12" ht="15">
      <c r="A38" s="94" t="s">
        <v>71</v>
      </c>
      <c r="B38" s="95" t="s">
        <v>153</v>
      </c>
      <c r="C38" s="96" t="s">
        <v>89</v>
      </c>
      <c r="D38" s="28" t="s">
        <v>5</v>
      </c>
      <c r="E38" s="27">
        <f aca="true" t="shared" si="7" ref="E38">F38+G38</f>
        <v>2500000</v>
      </c>
      <c r="F38" s="27">
        <f>F40+F41</f>
        <v>2500000</v>
      </c>
      <c r="G38" s="27">
        <f>G40+G41</f>
        <v>0</v>
      </c>
      <c r="H38" s="27">
        <v>0</v>
      </c>
      <c r="I38" s="27">
        <v>0</v>
      </c>
      <c r="L38" s="23"/>
    </row>
    <row r="39" spans="1:12" ht="15">
      <c r="A39" s="94"/>
      <c r="B39" s="95"/>
      <c r="C39" s="96"/>
      <c r="D39" s="30" t="s">
        <v>19</v>
      </c>
      <c r="E39" s="29">
        <v>0</v>
      </c>
      <c r="F39" s="29">
        <v>0</v>
      </c>
      <c r="G39" s="29">
        <v>0</v>
      </c>
      <c r="H39" s="29">
        <v>0</v>
      </c>
      <c r="I39" s="29">
        <v>0</v>
      </c>
      <c r="L39" s="23"/>
    </row>
    <row r="40" spans="1:12" ht="20.4">
      <c r="A40" s="94"/>
      <c r="B40" s="95"/>
      <c r="C40" s="96"/>
      <c r="D40" s="30" t="s">
        <v>20</v>
      </c>
      <c r="E40" s="29">
        <f aca="true" t="shared" si="8" ref="E40:E42">F40+G40</f>
        <v>0</v>
      </c>
      <c r="F40" s="29">
        <v>0</v>
      </c>
      <c r="G40" s="29">
        <v>0</v>
      </c>
      <c r="H40" s="29">
        <v>0</v>
      </c>
      <c r="I40" s="29">
        <v>0</v>
      </c>
      <c r="L40" s="23"/>
    </row>
    <row r="41" spans="1:12" ht="15">
      <c r="A41" s="94"/>
      <c r="B41" s="95"/>
      <c r="C41" s="96"/>
      <c r="D41" s="30" t="s">
        <v>21</v>
      </c>
      <c r="E41" s="29">
        <f t="shared" si="8"/>
        <v>2500000</v>
      </c>
      <c r="F41" s="29">
        <v>2500000</v>
      </c>
      <c r="G41" s="29">
        <v>0</v>
      </c>
      <c r="H41" s="29">
        <v>0</v>
      </c>
      <c r="I41" s="29">
        <v>0</v>
      </c>
      <c r="L41" s="23"/>
    </row>
    <row r="42" spans="1:12" ht="15">
      <c r="A42" s="94"/>
      <c r="B42" s="95"/>
      <c r="C42" s="96"/>
      <c r="D42" s="30" t="s">
        <v>79</v>
      </c>
      <c r="E42" s="29">
        <f t="shared" si="8"/>
        <v>0</v>
      </c>
      <c r="F42" s="29">
        <v>0</v>
      </c>
      <c r="G42" s="29">
        <v>0</v>
      </c>
      <c r="H42" s="29">
        <v>0</v>
      </c>
      <c r="I42" s="29">
        <v>0</v>
      </c>
      <c r="L42" s="23"/>
    </row>
    <row r="43" spans="1:11" ht="15" customHeight="1">
      <c r="A43" s="92"/>
      <c r="B43" s="95" t="s">
        <v>88</v>
      </c>
      <c r="C43" s="93"/>
      <c r="D43" s="28" t="s">
        <v>5</v>
      </c>
      <c r="E43" s="27">
        <f t="shared" si="6"/>
        <v>19475283.787894737</v>
      </c>
      <c r="F43" s="33">
        <f>F45+F46+F47</f>
        <v>11090020.629999999</v>
      </c>
      <c r="G43" s="33">
        <f>G45+G46+G47</f>
        <v>8385263.157894737</v>
      </c>
      <c r="H43" s="27">
        <v>0</v>
      </c>
      <c r="I43" s="29">
        <v>0</v>
      </c>
      <c r="K43" s="23"/>
    </row>
    <row r="44" spans="1:11" ht="23.25" customHeight="1">
      <c r="A44" s="92"/>
      <c r="B44" s="95"/>
      <c r="C44" s="93"/>
      <c r="D44" s="30" t="s">
        <v>19</v>
      </c>
      <c r="E44" s="29">
        <v>0</v>
      </c>
      <c r="F44" s="29">
        <v>0</v>
      </c>
      <c r="G44" s="29">
        <v>0</v>
      </c>
      <c r="H44" s="29">
        <v>0</v>
      </c>
      <c r="I44" s="29">
        <v>0</v>
      </c>
      <c r="K44" s="23"/>
    </row>
    <row r="45" spans="1:10" ht="26.25" customHeight="1">
      <c r="A45" s="92"/>
      <c r="B45" s="95"/>
      <c r="C45" s="93"/>
      <c r="D45" s="30" t="s">
        <v>20</v>
      </c>
      <c r="E45" s="29">
        <f t="shared" si="6"/>
        <v>15927700</v>
      </c>
      <c r="F45" s="57">
        <f>F30+F35+F40</f>
        <v>7961700</v>
      </c>
      <c r="G45" s="57">
        <f>G30+G35</f>
        <v>7966000</v>
      </c>
      <c r="H45" s="29">
        <v>0</v>
      </c>
      <c r="I45" s="29">
        <v>0</v>
      </c>
      <c r="J45" s="23"/>
    </row>
    <row r="46" spans="1:11" ht="15" customHeight="1">
      <c r="A46" s="92"/>
      <c r="B46" s="95"/>
      <c r="C46" s="93"/>
      <c r="D46" s="30" t="s">
        <v>21</v>
      </c>
      <c r="E46" s="29">
        <f t="shared" si="6"/>
        <v>3547583.787894737</v>
      </c>
      <c r="F46" s="57">
        <f>F31+F36+F41</f>
        <v>3128320.63</v>
      </c>
      <c r="G46" s="57">
        <f>G31+G36</f>
        <v>419263.15789473685</v>
      </c>
      <c r="H46" s="29">
        <v>0</v>
      </c>
      <c r="I46" s="29">
        <v>0</v>
      </c>
      <c r="K46" s="23"/>
    </row>
    <row r="47" spans="1:9" ht="15" customHeight="1">
      <c r="A47" s="92"/>
      <c r="B47" s="95"/>
      <c r="C47" s="93"/>
      <c r="D47" s="30" t="s">
        <v>79</v>
      </c>
      <c r="E47" s="29">
        <f t="shared" si="6"/>
        <v>0</v>
      </c>
      <c r="F47" s="57">
        <f>F32+F37</f>
        <v>0</v>
      </c>
      <c r="G47" s="57">
        <f>G32+G37</f>
        <v>0</v>
      </c>
      <c r="H47" s="29">
        <v>0</v>
      </c>
      <c r="I47" s="29">
        <v>0</v>
      </c>
    </row>
    <row r="48" spans="1:9" ht="15" customHeight="1">
      <c r="A48" s="92"/>
      <c r="B48" s="91" t="s">
        <v>120</v>
      </c>
      <c r="C48" s="93"/>
      <c r="D48" s="30" t="s">
        <v>5</v>
      </c>
      <c r="E48" s="29">
        <v>0</v>
      </c>
      <c r="F48" s="29">
        <v>0</v>
      </c>
      <c r="G48" s="29">
        <v>0</v>
      </c>
      <c r="H48" s="29">
        <v>0</v>
      </c>
      <c r="I48" s="29">
        <v>0</v>
      </c>
    </row>
    <row r="49" spans="1:9" ht="27" customHeight="1">
      <c r="A49" s="92"/>
      <c r="B49" s="91"/>
      <c r="C49" s="93"/>
      <c r="D49" s="30" t="s">
        <v>20</v>
      </c>
      <c r="E49" s="29">
        <v>0</v>
      </c>
      <c r="F49" s="29">
        <v>0</v>
      </c>
      <c r="G49" s="29">
        <v>0</v>
      </c>
      <c r="H49" s="29">
        <v>0</v>
      </c>
      <c r="I49" s="29">
        <v>0</v>
      </c>
    </row>
    <row r="50" spans="1:9" ht="15" customHeight="1">
      <c r="A50" s="92"/>
      <c r="B50" s="91"/>
      <c r="C50" s="93"/>
      <c r="D50" s="30" t="s">
        <v>21</v>
      </c>
      <c r="E50" s="29">
        <v>0</v>
      </c>
      <c r="F50" s="29">
        <v>0</v>
      </c>
      <c r="G50" s="29">
        <v>0</v>
      </c>
      <c r="H50" s="29">
        <v>0</v>
      </c>
      <c r="I50" s="29">
        <v>0</v>
      </c>
    </row>
    <row r="51" spans="1:9" ht="15" customHeight="1">
      <c r="A51" s="92"/>
      <c r="B51" s="91"/>
      <c r="C51" s="93"/>
      <c r="D51" s="28" t="s">
        <v>79</v>
      </c>
      <c r="E51" s="29">
        <v>0</v>
      </c>
      <c r="F51" s="29">
        <v>0</v>
      </c>
      <c r="G51" s="29">
        <v>0</v>
      </c>
      <c r="H51" s="29">
        <v>0</v>
      </c>
      <c r="I51" s="29">
        <v>0</v>
      </c>
    </row>
    <row r="52" spans="1:9" ht="15" customHeight="1">
      <c r="A52" s="101" t="s">
        <v>87</v>
      </c>
      <c r="B52" s="102"/>
      <c r="C52" s="102"/>
      <c r="D52" s="102"/>
      <c r="E52" s="102"/>
      <c r="F52" s="102"/>
      <c r="G52" s="102"/>
      <c r="H52" s="102"/>
      <c r="I52" s="103"/>
    </row>
    <row r="53" spans="1:9" ht="15">
      <c r="A53" s="94" t="s">
        <v>86</v>
      </c>
      <c r="B53" s="95" t="s">
        <v>154</v>
      </c>
      <c r="C53" s="96" t="s">
        <v>81</v>
      </c>
      <c r="D53" s="30" t="s">
        <v>5</v>
      </c>
      <c r="E53" s="27">
        <f>F53+G53+H53+I53</f>
        <v>70170597.66</v>
      </c>
      <c r="F53" s="27">
        <f>F55+F56+F57</f>
        <v>22937372.66</v>
      </c>
      <c r="G53" s="27">
        <f>G55+G56+G57</f>
        <v>23616612.5</v>
      </c>
      <c r="H53" s="27">
        <f>H55+H56+H57</f>
        <v>23616612.5</v>
      </c>
      <c r="I53" s="27">
        <f>I55+I56+I57</f>
        <v>0</v>
      </c>
    </row>
    <row r="54" spans="1:9" ht="15">
      <c r="A54" s="94"/>
      <c r="B54" s="95"/>
      <c r="C54" s="96"/>
      <c r="D54" s="30" t="s">
        <v>19</v>
      </c>
      <c r="E54" s="29">
        <v>0</v>
      </c>
      <c r="F54" s="29">
        <v>0</v>
      </c>
      <c r="G54" s="29">
        <v>0</v>
      </c>
      <c r="H54" s="29">
        <v>0</v>
      </c>
      <c r="I54" s="29">
        <v>0</v>
      </c>
    </row>
    <row r="55" spans="1:9" ht="20.4">
      <c r="A55" s="94"/>
      <c r="B55" s="95"/>
      <c r="C55" s="96"/>
      <c r="D55" s="30" t="s">
        <v>20</v>
      </c>
      <c r="E55" s="29">
        <f>F55+G55</f>
        <v>0</v>
      </c>
      <c r="F55" s="29">
        <v>0</v>
      </c>
      <c r="G55" s="29">
        <v>0</v>
      </c>
      <c r="H55" s="29">
        <v>0</v>
      </c>
      <c r="I55" s="29">
        <v>0</v>
      </c>
    </row>
    <row r="56" spans="1:9" ht="15">
      <c r="A56" s="94"/>
      <c r="B56" s="95"/>
      <c r="C56" s="96"/>
      <c r="D56" s="30" t="s">
        <v>21</v>
      </c>
      <c r="E56" s="29">
        <f>F56+G56+H56+I56</f>
        <v>70170597.66</v>
      </c>
      <c r="F56" s="31">
        <v>22937372.66</v>
      </c>
      <c r="G56" s="31">
        <v>23616612.5</v>
      </c>
      <c r="H56" s="31">
        <v>23616612.5</v>
      </c>
      <c r="I56" s="31">
        <v>0</v>
      </c>
    </row>
    <row r="57" spans="1:9" ht="15">
      <c r="A57" s="94"/>
      <c r="B57" s="95"/>
      <c r="C57" s="96"/>
      <c r="D57" s="30" t="s">
        <v>79</v>
      </c>
      <c r="E57" s="29">
        <f aca="true" t="shared" si="9" ref="E57:E72">F57+G57</f>
        <v>0</v>
      </c>
      <c r="F57" s="29">
        <v>0</v>
      </c>
      <c r="G57" s="29">
        <v>0</v>
      </c>
      <c r="H57" s="29">
        <v>0</v>
      </c>
      <c r="I57" s="29">
        <v>0</v>
      </c>
    </row>
    <row r="58" spans="1:9" ht="26.4" hidden="1">
      <c r="A58" s="61" t="s">
        <v>83</v>
      </c>
      <c r="B58" s="65" t="s">
        <v>85</v>
      </c>
      <c r="C58" s="41" t="s">
        <v>84</v>
      </c>
      <c r="D58" s="30" t="s">
        <v>5</v>
      </c>
      <c r="E58" s="29">
        <f t="shared" si="9"/>
        <v>0</v>
      </c>
      <c r="F58" s="32">
        <v>0</v>
      </c>
      <c r="G58" s="32">
        <v>0</v>
      </c>
      <c r="H58" s="29"/>
      <c r="I58" s="29"/>
    </row>
    <row r="59" spans="1:9" ht="15" hidden="1">
      <c r="A59" s="94" t="s">
        <v>83</v>
      </c>
      <c r="B59" s="95" t="s">
        <v>82</v>
      </c>
      <c r="C59" s="96" t="s">
        <v>81</v>
      </c>
      <c r="D59" s="30" t="s">
        <v>5</v>
      </c>
      <c r="E59" s="29">
        <f t="shared" si="9"/>
        <v>0</v>
      </c>
      <c r="F59" s="29">
        <f>F60+F61+F62</f>
        <v>0</v>
      </c>
      <c r="G59" s="29">
        <f>G60+G61+G62</f>
        <v>0</v>
      </c>
      <c r="H59" s="29"/>
      <c r="I59" s="29"/>
    </row>
    <row r="60" spans="1:9" ht="15" hidden="1">
      <c r="A60" s="94"/>
      <c r="B60" s="95"/>
      <c r="C60" s="96"/>
      <c r="D60" s="30" t="s">
        <v>77</v>
      </c>
      <c r="E60" s="29">
        <f t="shared" si="9"/>
        <v>0</v>
      </c>
      <c r="F60" s="29">
        <v>0</v>
      </c>
      <c r="G60" s="29">
        <v>0</v>
      </c>
      <c r="H60" s="29"/>
      <c r="I60" s="29"/>
    </row>
    <row r="61" spans="1:9" ht="15" hidden="1">
      <c r="A61" s="94"/>
      <c r="B61" s="95"/>
      <c r="C61" s="96"/>
      <c r="D61" s="30" t="s">
        <v>21</v>
      </c>
      <c r="E61" s="29">
        <f t="shared" si="9"/>
        <v>0</v>
      </c>
      <c r="F61" s="31">
        <v>0</v>
      </c>
      <c r="G61" s="31">
        <v>0</v>
      </c>
      <c r="H61" s="29"/>
      <c r="I61" s="29"/>
    </row>
    <row r="62" spans="1:12" ht="15" hidden="1">
      <c r="A62" s="94"/>
      <c r="B62" s="95"/>
      <c r="C62" s="96"/>
      <c r="D62" s="30" t="s">
        <v>79</v>
      </c>
      <c r="E62" s="29">
        <f t="shared" si="9"/>
        <v>0</v>
      </c>
      <c r="F62" s="29">
        <v>0</v>
      </c>
      <c r="G62" s="29">
        <v>0</v>
      </c>
      <c r="H62" s="29"/>
      <c r="I62" s="29"/>
      <c r="L62" s="23"/>
    </row>
    <row r="63" spans="1:12" ht="15">
      <c r="A63" s="94" t="s">
        <v>83</v>
      </c>
      <c r="B63" s="95" t="s">
        <v>146</v>
      </c>
      <c r="C63" s="96" t="s">
        <v>81</v>
      </c>
      <c r="D63" s="30" t="s">
        <v>5</v>
      </c>
      <c r="E63" s="27">
        <f>F63+G63+H63+I63</f>
        <v>500000</v>
      </c>
      <c r="F63" s="27">
        <f>F65+F66+F67</f>
        <v>500000</v>
      </c>
      <c r="G63" s="27">
        <f>G65+G66+G67</f>
        <v>0</v>
      </c>
      <c r="H63" s="27">
        <f>H65+H66+H67</f>
        <v>0</v>
      </c>
      <c r="I63" s="27">
        <f>I65+I66+I67</f>
        <v>0</v>
      </c>
      <c r="L63" s="23"/>
    </row>
    <row r="64" spans="1:12" ht="15">
      <c r="A64" s="94"/>
      <c r="B64" s="95"/>
      <c r="C64" s="96"/>
      <c r="D64" s="30" t="s">
        <v>19</v>
      </c>
      <c r="E64" s="29">
        <v>0</v>
      </c>
      <c r="F64" s="29">
        <v>0</v>
      </c>
      <c r="G64" s="29">
        <v>0</v>
      </c>
      <c r="H64" s="29">
        <v>0</v>
      </c>
      <c r="I64" s="29">
        <v>0</v>
      </c>
      <c r="L64" s="23"/>
    </row>
    <row r="65" spans="1:12" ht="20.4">
      <c r="A65" s="94"/>
      <c r="B65" s="95"/>
      <c r="C65" s="96"/>
      <c r="D65" s="30" t="s">
        <v>20</v>
      </c>
      <c r="E65" s="29">
        <f>F65+G65</f>
        <v>0</v>
      </c>
      <c r="F65" s="29">
        <v>0</v>
      </c>
      <c r="G65" s="29">
        <v>0</v>
      </c>
      <c r="H65" s="29">
        <v>0</v>
      </c>
      <c r="I65" s="29">
        <v>0</v>
      </c>
      <c r="L65" s="23"/>
    </row>
    <row r="66" spans="1:12" ht="15">
      <c r="A66" s="94"/>
      <c r="B66" s="95"/>
      <c r="C66" s="96"/>
      <c r="D66" s="30" t="s">
        <v>21</v>
      </c>
      <c r="E66" s="29">
        <f>F66+G66+H66+I66</f>
        <v>500000</v>
      </c>
      <c r="F66" s="31">
        <v>500000</v>
      </c>
      <c r="G66" s="31">
        <v>0</v>
      </c>
      <c r="H66" s="31">
        <v>0</v>
      </c>
      <c r="I66" s="31">
        <v>0</v>
      </c>
      <c r="L66" s="23"/>
    </row>
    <row r="67" spans="1:12" ht="15">
      <c r="A67" s="94"/>
      <c r="B67" s="95"/>
      <c r="C67" s="96"/>
      <c r="D67" s="30" t="s">
        <v>79</v>
      </c>
      <c r="E67" s="29">
        <f aca="true" t="shared" si="10" ref="E67">F67+G67</f>
        <v>0</v>
      </c>
      <c r="F67" s="29">
        <v>0</v>
      </c>
      <c r="G67" s="29">
        <v>0</v>
      </c>
      <c r="H67" s="29">
        <v>0</v>
      </c>
      <c r="I67" s="29">
        <v>0</v>
      </c>
      <c r="L67" s="23"/>
    </row>
    <row r="68" spans="1:13" ht="15">
      <c r="A68" s="125"/>
      <c r="B68" s="95" t="s">
        <v>80</v>
      </c>
      <c r="C68" s="131"/>
      <c r="D68" s="28" t="s">
        <v>5</v>
      </c>
      <c r="E68" s="27">
        <f>F68+G68+H68+I68</f>
        <v>70670597.66</v>
      </c>
      <c r="F68" s="27">
        <f>F70+F71+F72</f>
        <v>23437372.66</v>
      </c>
      <c r="G68" s="27">
        <f>G70+G71+G72</f>
        <v>23616612.5</v>
      </c>
      <c r="H68" s="27">
        <f>H70+H71+H72</f>
        <v>23616612.5</v>
      </c>
      <c r="I68" s="27">
        <f>I70+I71+I72</f>
        <v>0</v>
      </c>
      <c r="L68" s="23"/>
      <c r="M68" s="23"/>
    </row>
    <row r="69" spans="1:13" ht="15">
      <c r="A69" s="125"/>
      <c r="B69" s="95"/>
      <c r="C69" s="131"/>
      <c r="D69" s="30" t="s">
        <v>19</v>
      </c>
      <c r="E69" s="29">
        <v>0</v>
      </c>
      <c r="F69" s="29">
        <v>0</v>
      </c>
      <c r="G69" s="29">
        <v>0</v>
      </c>
      <c r="H69" s="29">
        <v>0</v>
      </c>
      <c r="I69" s="29">
        <v>0</v>
      </c>
      <c r="L69" s="23"/>
      <c r="M69" s="23"/>
    </row>
    <row r="70" spans="1:9" ht="20.4">
      <c r="A70" s="125"/>
      <c r="B70" s="95"/>
      <c r="C70" s="131"/>
      <c r="D70" s="30" t="s">
        <v>20</v>
      </c>
      <c r="E70" s="29">
        <f t="shared" si="9"/>
        <v>0</v>
      </c>
      <c r="F70" s="31">
        <f>F55+F60</f>
        <v>0</v>
      </c>
      <c r="G70" s="31">
        <f>G55+G60</f>
        <v>0</v>
      </c>
      <c r="H70" s="31">
        <f>H55+H60</f>
        <v>0</v>
      </c>
      <c r="I70" s="31">
        <f>I55+I60</f>
        <v>0</v>
      </c>
    </row>
    <row r="71" spans="1:9" ht="15">
      <c r="A71" s="125"/>
      <c r="B71" s="95"/>
      <c r="C71" s="131"/>
      <c r="D71" s="30" t="s">
        <v>21</v>
      </c>
      <c r="E71" s="29">
        <f>F71+G71+H71+I71</f>
        <v>70670597.66</v>
      </c>
      <c r="F71" s="31">
        <f>F56+F66</f>
        <v>23437372.66</v>
      </c>
      <c r="G71" s="31">
        <f aca="true" t="shared" si="11" ref="G71:I71">G56+G66</f>
        <v>23616612.5</v>
      </c>
      <c r="H71" s="31">
        <f t="shared" si="11"/>
        <v>23616612.5</v>
      </c>
      <c r="I71" s="31">
        <f t="shared" si="11"/>
        <v>0</v>
      </c>
    </row>
    <row r="72" spans="1:9" ht="15">
      <c r="A72" s="125"/>
      <c r="B72" s="95"/>
      <c r="C72" s="131"/>
      <c r="D72" s="58" t="s">
        <v>79</v>
      </c>
      <c r="E72" s="29">
        <f t="shared" si="9"/>
        <v>0</v>
      </c>
      <c r="F72" s="31">
        <f>F57+F62</f>
        <v>0</v>
      </c>
      <c r="G72" s="31">
        <f>G57+G62</f>
        <v>0</v>
      </c>
      <c r="H72" s="31">
        <f>H57+H62</f>
        <v>0</v>
      </c>
      <c r="I72" s="31">
        <f>I57+I62</f>
        <v>0</v>
      </c>
    </row>
    <row r="73" spans="1:9" ht="15.75" customHeight="1">
      <c r="A73" s="114"/>
      <c r="B73" s="108" t="s">
        <v>120</v>
      </c>
      <c r="C73" s="132"/>
      <c r="D73" s="30" t="s">
        <v>5</v>
      </c>
      <c r="E73" s="29">
        <v>0</v>
      </c>
      <c r="F73" s="29">
        <v>0</v>
      </c>
      <c r="G73" s="29">
        <v>0</v>
      </c>
      <c r="H73" s="29">
        <v>0</v>
      </c>
      <c r="I73" s="29">
        <v>0</v>
      </c>
    </row>
    <row r="74" spans="1:9" ht="25.5" customHeight="1">
      <c r="A74" s="115"/>
      <c r="B74" s="109"/>
      <c r="C74" s="133"/>
      <c r="D74" s="28" t="s">
        <v>19</v>
      </c>
      <c r="E74" s="29">
        <f>F74+G74</f>
        <v>0</v>
      </c>
      <c r="F74" s="29">
        <f aca="true" t="shared" si="12" ref="F74:I74">G74+H74</f>
        <v>0</v>
      </c>
      <c r="G74" s="29">
        <f t="shared" si="12"/>
        <v>0</v>
      </c>
      <c r="H74" s="29">
        <f t="shared" si="12"/>
        <v>0</v>
      </c>
      <c r="I74" s="29">
        <f t="shared" si="12"/>
        <v>0</v>
      </c>
    </row>
    <row r="75" spans="1:9" ht="25.5" customHeight="1">
      <c r="A75" s="115"/>
      <c r="B75" s="109"/>
      <c r="C75" s="133"/>
      <c r="D75" s="28" t="s">
        <v>20</v>
      </c>
      <c r="E75" s="29">
        <v>0</v>
      </c>
      <c r="F75" s="29">
        <v>0</v>
      </c>
      <c r="G75" s="29">
        <v>0</v>
      </c>
      <c r="H75" s="29">
        <v>0</v>
      </c>
      <c r="I75" s="29">
        <v>0</v>
      </c>
    </row>
    <row r="76" spans="1:9" ht="15.75" customHeight="1">
      <c r="A76" s="115"/>
      <c r="B76" s="109"/>
      <c r="C76" s="133"/>
      <c r="D76" s="28" t="s">
        <v>21</v>
      </c>
      <c r="E76" s="29">
        <v>0</v>
      </c>
      <c r="F76" s="29">
        <v>0</v>
      </c>
      <c r="G76" s="29">
        <v>0</v>
      </c>
      <c r="H76" s="29">
        <v>0</v>
      </c>
      <c r="I76" s="29">
        <v>0</v>
      </c>
    </row>
    <row r="77" spans="1:9" ht="15.75" customHeight="1">
      <c r="A77" s="116"/>
      <c r="B77" s="110"/>
      <c r="C77" s="134"/>
      <c r="D77" s="28" t="s">
        <v>79</v>
      </c>
      <c r="E77" s="29">
        <v>0</v>
      </c>
      <c r="F77" s="29">
        <v>0</v>
      </c>
      <c r="G77" s="29">
        <v>0</v>
      </c>
      <c r="H77" s="29">
        <v>0</v>
      </c>
      <c r="I77" s="29">
        <v>0</v>
      </c>
    </row>
    <row r="78" spans="1:9" ht="15">
      <c r="A78" s="126" t="s">
        <v>121</v>
      </c>
      <c r="B78" s="126"/>
      <c r="C78" s="130"/>
      <c r="D78" s="25" t="s">
        <v>78</v>
      </c>
      <c r="E78" s="56">
        <f>F78+G78+H78+I78</f>
        <v>110444933.42789474</v>
      </c>
      <c r="F78" s="24">
        <f>F79+F80+F81</f>
        <v>41293743.95</v>
      </c>
      <c r="G78" s="24">
        <f>G79+G80+G81</f>
        <v>38768226.31789474</v>
      </c>
      <c r="H78" s="24">
        <f>H79+H80+H81</f>
        <v>30382963.16</v>
      </c>
      <c r="I78" s="24">
        <f>I79+I80+I81</f>
        <v>0</v>
      </c>
    </row>
    <row r="79" spans="1:9" ht="25.5" customHeight="1">
      <c r="A79" s="126"/>
      <c r="B79" s="126"/>
      <c r="C79" s="130"/>
      <c r="D79" s="59" t="s">
        <v>20</v>
      </c>
      <c r="E79" s="44">
        <f>F79+G79+H79+I79</f>
        <v>15927700</v>
      </c>
      <c r="F79" s="60">
        <f>F70+F45+F19</f>
        <v>7961700</v>
      </c>
      <c r="G79" s="60">
        <f aca="true" t="shared" si="13" ref="F79:I81">G70+G45+G19</f>
        <v>7966000</v>
      </c>
      <c r="H79" s="60">
        <f t="shared" si="13"/>
        <v>0</v>
      </c>
      <c r="I79" s="60">
        <f t="shared" si="13"/>
        <v>0</v>
      </c>
    </row>
    <row r="80" spans="1:12" ht="15">
      <c r="A80" s="126"/>
      <c r="B80" s="126"/>
      <c r="C80" s="130"/>
      <c r="D80" s="59" t="s">
        <v>21</v>
      </c>
      <c r="E80" s="44">
        <f>F80+G80+H80+I80</f>
        <v>94517233.42789474</v>
      </c>
      <c r="F80" s="60">
        <f>F71+F46+F20</f>
        <v>33332043.95</v>
      </c>
      <c r="G80" s="60">
        <f t="shared" si="13"/>
        <v>30802226.31789474</v>
      </c>
      <c r="H80" s="60">
        <f t="shared" si="13"/>
        <v>30382963.16</v>
      </c>
      <c r="I80" s="60">
        <f t="shared" si="13"/>
        <v>0</v>
      </c>
      <c r="K80" s="23"/>
      <c r="L80" s="23"/>
    </row>
    <row r="81" spans="1:11" ht="15">
      <c r="A81" s="126"/>
      <c r="B81" s="126"/>
      <c r="C81" s="130"/>
      <c r="D81" s="25" t="s">
        <v>79</v>
      </c>
      <c r="E81" s="44">
        <f aca="true" t="shared" si="14" ref="E81">F81+G81+H81+I81</f>
        <v>0</v>
      </c>
      <c r="F81" s="24">
        <f t="shared" si="13"/>
        <v>0</v>
      </c>
      <c r="G81" s="24">
        <f t="shared" si="13"/>
        <v>0</v>
      </c>
      <c r="H81" s="24">
        <f t="shared" si="13"/>
        <v>0</v>
      </c>
      <c r="I81" s="24">
        <f t="shared" si="13"/>
        <v>0</v>
      </c>
      <c r="K81" s="23"/>
    </row>
    <row r="82" spans="1:9" ht="15">
      <c r="A82" s="97"/>
      <c r="B82" s="117" t="s">
        <v>122</v>
      </c>
      <c r="C82" s="120"/>
      <c r="D82" s="28" t="s">
        <v>5</v>
      </c>
      <c r="E82" s="31">
        <v>0</v>
      </c>
      <c r="F82" s="31">
        <v>0</v>
      </c>
      <c r="G82" s="31">
        <v>0</v>
      </c>
      <c r="H82" s="31">
        <v>0</v>
      </c>
      <c r="I82" s="31">
        <v>0</v>
      </c>
    </row>
    <row r="83" spans="1:9" ht="15">
      <c r="A83" s="98"/>
      <c r="B83" s="118"/>
      <c r="C83" s="121"/>
      <c r="D83" s="28" t="s">
        <v>19</v>
      </c>
      <c r="E83" s="31">
        <v>0</v>
      </c>
      <c r="F83" s="31">
        <v>0</v>
      </c>
      <c r="G83" s="31">
        <v>0</v>
      </c>
      <c r="H83" s="31">
        <v>0</v>
      </c>
      <c r="I83" s="31">
        <v>0</v>
      </c>
    </row>
    <row r="84" spans="1:9" ht="20.4">
      <c r="A84" s="98"/>
      <c r="B84" s="118"/>
      <c r="C84" s="121"/>
      <c r="D84" s="28" t="s">
        <v>20</v>
      </c>
      <c r="E84" s="31">
        <v>0</v>
      </c>
      <c r="F84" s="31">
        <v>0</v>
      </c>
      <c r="G84" s="31">
        <v>0</v>
      </c>
      <c r="H84" s="31">
        <v>0</v>
      </c>
      <c r="I84" s="31">
        <v>0</v>
      </c>
    </row>
    <row r="85" spans="1:9" ht="15">
      <c r="A85" s="98"/>
      <c r="B85" s="118"/>
      <c r="C85" s="121"/>
      <c r="D85" s="28" t="s">
        <v>21</v>
      </c>
      <c r="E85" s="31">
        <v>0</v>
      </c>
      <c r="F85" s="31">
        <v>0</v>
      </c>
      <c r="G85" s="31">
        <v>0</v>
      </c>
      <c r="H85" s="31">
        <v>0</v>
      </c>
      <c r="I85" s="31">
        <v>0</v>
      </c>
    </row>
    <row r="86" spans="1:9" ht="15">
      <c r="A86" s="99"/>
      <c r="B86" s="119"/>
      <c r="C86" s="122"/>
      <c r="D86" s="28" t="s">
        <v>79</v>
      </c>
      <c r="E86" s="31">
        <v>0</v>
      </c>
      <c r="F86" s="31">
        <v>0</v>
      </c>
      <c r="G86" s="31">
        <v>0</v>
      </c>
      <c r="H86" s="31">
        <v>0</v>
      </c>
      <c r="I86" s="31">
        <v>0</v>
      </c>
    </row>
    <row r="87" spans="1:9" ht="15">
      <c r="A87" s="51"/>
      <c r="B87" s="73" t="s">
        <v>24</v>
      </c>
      <c r="C87" s="52"/>
      <c r="D87" s="53"/>
      <c r="E87" s="31">
        <v>0</v>
      </c>
      <c r="F87" s="31">
        <v>0</v>
      </c>
      <c r="G87" s="31">
        <v>0</v>
      </c>
      <c r="H87" s="31">
        <v>0</v>
      </c>
      <c r="I87" s="31">
        <v>0</v>
      </c>
    </row>
    <row r="88" spans="1:9" ht="15">
      <c r="A88" s="97"/>
      <c r="B88" s="123" t="s">
        <v>123</v>
      </c>
      <c r="C88" s="124"/>
      <c r="D88" s="71" t="s">
        <v>18</v>
      </c>
      <c r="E88" s="26">
        <v>0</v>
      </c>
      <c r="F88" s="26">
        <v>0</v>
      </c>
      <c r="G88" s="26">
        <v>0</v>
      </c>
      <c r="H88" s="26">
        <v>0</v>
      </c>
      <c r="I88" s="26">
        <v>0</v>
      </c>
    </row>
    <row r="89" spans="1:9" ht="15">
      <c r="A89" s="98"/>
      <c r="B89" s="123"/>
      <c r="C89" s="124"/>
      <c r="D89" s="71" t="s">
        <v>19</v>
      </c>
      <c r="E89" s="31">
        <v>0</v>
      </c>
      <c r="F89" s="31">
        <v>0</v>
      </c>
      <c r="G89" s="31">
        <v>0</v>
      </c>
      <c r="H89" s="31">
        <v>0</v>
      </c>
      <c r="I89" s="31">
        <v>0</v>
      </c>
    </row>
    <row r="90" spans="1:9" ht="20.4">
      <c r="A90" s="98"/>
      <c r="B90" s="123"/>
      <c r="C90" s="124"/>
      <c r="D90" s="71" t="s">
        <v>20</v>
      </c>
      <c r="E90" s="31">
        <v>0</v>
      </c>
      <c r="F90" s="31">
        <v>0</v>
      </c>
      <c r="G90" s="31">
        <v>0</v>
      </c>
      <c r="H90" s="31">
        <v>0</v>
      </c>
      <c r="I90" s="31">
        <v>0</v>
      </c>
    </row>
    <row r="91" spans="1:9" ht="15">
      <c r="A91" s="98"/>
      <c r="B91" s="123"/>
      <c r="C91" s="124"/>
      <c r="D91" s="71" t="s">
        <v>21</v>
      </c>
      <c r="E91" s="31">
        <v>0</v>
      </c>
      <c r="F91" s="31">
        <v>0</v>
      </c>
      <c r="G91" s="31">
        <v>0</v>
      </c>
      <c r="H91" s="31">
        <v>0</v>
      </c>
      <c r="I91" s="31">
        <v>0</v>
      </c>
    </row>
    <row r="92" spans="1:9" ht="20.4">
      <c r="A92" s="99"/>
      <c r="B92" s="123"/>
      <c r="C92" s="124"/>
      <c r="D92" s="71" t="s">
        <v>22</v>
      </c>
      <c r="E92" s="31">
        <v>0</v>
      </c>
      <c r="F92" s="31">
        <v>0</v>
      </c>
      <c r="G92" s="31">
        <v>0</v>
      </c>
      <c r="H92" s="31">
        <v>0</v>
      </c>
      <c r="I92" s="31">
        <v>0</v>
      </c>
    </row>
    <row r="93" spans="1:9" ht="15.75" customHeight="1">
      <c r="A93" s="97"/>
      <c r="B93" s="111" t="s">
        <v>124</v>
      </c>
      <c r="C93" s="127"/>
      <c r="D93" s="72" t="s">
        <v>18</v>
      </c>
      <c r="E93" s="26">
        <v>0</v>
      </c>
      <c r="F93" s="26">
        <v>0</v>
      </c>
      <c r="G93" s="26">
        <v>0</v>
      </c>
      <c r="H93" s="26">
        <v>0</v>
      </c>
      <c r="I93" s="26">
        <v>0</v>
      </c>
    </row>
    <row r="94" spans="1:9" ht="15">
      <c r="A94" s="98"/>
      <c r="B94" s="112"/>
      <c r="C94" s="128"/>
      <c r="D94" s="71" t="s">
        <v>19</v>
      </c>
      <c r="E94" s="31">
        <v>0</v>
      </c>
      <c r="F94" s="31">
        <v>0</v>
      </c>
      <c r="G94" s="31">
        <v>0</v>
      </c>
      <c r="H94" s="31">
        <v>0</v>
      </c>
      <c r="I94" s="31">
        <v>0</v>
      </c>
    </row>
    <row r="95" spans="1:9" ht="20.4">
      <c r="A95" s="98"/>
      <c r="B95" s="112"/>
      <c r="C95" s="128"/>
      <c r="D95" s="71" t="s">
        <v>20</v>
      </c>
      <c r="E95" s="31">
        <v>0</v>
      </c>
      <c r="F95" s="31">
        <v>0</v>
      </c>
      <c r="G95" s="31">
        <v>0</v>
      </c>
      <c r="H95" s="31">
        <v>0</v>
      </c>
      <c r="I95" s="31">
        <v>0</v>
      </c>
    </row>
    <row r="96" spans="1:9" ht="15">
      <c r="A96" s="98"/>
      <c r="B96" s="112"/>
      <c r="C96" s="128"/>
      <c r="D96" s="71" t="s">
        <v>21</v>
      </c>
      <c r="E96" s="31">
        <v>0</v>
      </c>
      <c r="F96" s="31">
        <v>0</v>
      </c>
      <c r="G96" s="31">
        <v>0</v>
      </c>
      <c r="H96" s="31">
        <v>0</v>
      </c>
      <c r="I96" s="31">
        <v>0</v>
      </c>
    </row>
    <row r="97" spans="1:9" ht="20.4">
      <c r="A97" s="99"/>
      <c r="B97" s="113"/>
      <c r="C97" s="129"/>
      <c r="D97" s="71" t="s">
        <v>22</v>
      </c>
      <c r="E97" s="31">
        <v>0</v>
      </c>
      <c r="F97" s="31">
        <v>0</v>
      </c>
      <c r="G97" s="31">
        <v>0</v>
      </c>
      <c r="H97" s="31">
        <v>0</v>
      </c>
      <c r="I97" s="31">
        <v>0</v>
      </c>
    </row>
    <row r="98" spans="1:9" ht="16.5" customHeight="1">
      <c r="A98" s="97"/>
      <c r="B98" s="111" t="s">
        <v>125</v>
      </c>
      <c r="C98" s="127"/>
      <c r="D98" s="72" t="s">
        <v>18</v>
      </c>
      <c r="E98" s="26">
        <v>0</v>
      </c>
      <c r="F98" s="26">
        <v>0</v>
      </c>
      <c r="G98" s="26">
        <v>0</v>
      </c>
      <c r="H98" s="26">
        <v>0</v>
      </c>
      <c r="I98" s="26">
        <v>0</v>
      </c>
    </row>
    <row r="99" spans="1:9" ht="15">
      <c r="A99" s="98"/>
      <c r="B99" s="112"/>
      <c r="C99" s="128"/>
      <c r="D99" s="71" t="s">
        <v>19</v>
      </c>
      <c r="E99" s="31">
        <v>0</v>
      </c>
      <c r="F99" s="31">
        <v>0</v>
      </c>
      <c r="G99" s="31">
        <v>0</v>
      </c>
      <c r="H99" s="31">
        <v>0</v>
      </c>
      <c r="I99" s="31">
        <v>0</v>
      </c>
    </row>
    <row r="100" spans="1:9" ht="20.4">
      <c r="A100" s="98"/>
      <c r="B100" s="112"/>
      <c r="C100" s="128"/>
      <c r="D100" s="71" t="s">
        <v>20</v>
      </c>
      <c r="E100" s="31">
        <v>0</v>
      </c>
      <c r="F100" s="31">
        <v>0</v>
      </c>
      <c r="G100" s="31">
        <v>0</v>
      </c>
      <c r="H100" s="31">
        <v>0</v>
      </c>
      <c r="I100" s="31">
        <v>0</v>
      </c>
    </row>
    <row r="101" spans="1:9" ht="17.25" customHeight="1">
      <c r="A101" s="98"/>
      <c r="B101" s="112"/>
      <c r="C101" s="128"/>
      <c r="D101" s="71" t="s">
        <v>21</v>
      </c>
      <c r="E101" s="31">
        <v>0</v>
      </c>
      <c r="F101" s="31">
        <v>0</v>
      </c>
      <c r="G101" s="31">
        <v>0</v>
      </c>
      <c r="H101" s="31">
        <v>0</v>
      </c>
      <c r="I101" s="31">
        <v>0</v>
      </c>
    </row>
    <row r="102" spans="1:9" ht="20.4">
      <c r="A102" s="99"/>
      <c r="B102" s="113"/>
      <c r="C102" s="129"/>
      <c r="D102" s="71" t="s">
        <v>22</v>
      </c>
      <c r="E102" s="31">
        <v>0</v>
      </c>
      <c r="F102" s="31">
        <v>0</v>
      </c>
      <c r="G102" s="31">
        <v>0</v>
      </c>
      <c r="H102" s="31">
        <v>0</v>
      </c>
      <c r="I102" s="31">
        <v>0</v>
      </c>
    </row>
    <row r="103" spans="1:9" ht="15">
      <c r="A103" s="97"/>
      <c r="B103" s="111" t="s">
        <v>76</v>
      </c>
      <c r="C103" s="127"/>
      <c r="D103" s="72" t="s">
        <v>18</v>
      </c>
      <c r="E103" s="26">
        <v>0</v>
      </c>
      <c r="F103" s="26">
        <v>0</v>
      </c>
      <c r="G103" s="26">
        <v>0</v>
      </c>
      <c r="H103" s="26">
        <v>0</v>
      </c>
      <c r="I103" s="26">
        <v>0</v>
      </c>
    </row>
    <row r="104" spans="1:9" ht="15">
      <c r="A104" s="98"/>
      <c r="B104" s="112"/>
      <c r="C104" s="128"/>
      <c r="D104" s="71" t="s">
        <v>19</v>
      </c>
      <c r="E104" s="31">
        <v>0</v>
      </c>
      <c r="F104" s="31">
        <v>0</v>
      </c>
      <c r="G104" s="31">
        <v>0</v>
      </c>
      <c r="H104" s="31">
        <v>0</v>
      </c>
      <c r="I104" s="31">
        <v>0</v>
      </c>
    </row>
    <row r="105" spans="1:9" ht="20.4">
      <c r="A105" s="98"/>
      <c r="B105" s="112"/>
      <c r="C105" s="128"/>
      <c r="D105" s="71" t="s">
        <v>20</v>
      </c>
      <c r="E105" s="31">
        <v>0</v>
      </c>
      <c r="F105" s="31">
        <v>0</v>
      </c>
      <c r="G105" s="31">
        <v>0</v>
      </c>
      <c r="H105" s="31">
        <v>0</v>
      </c>
      <c r="I105" s="31">
        <v>0</v>
      </c>
    </row>
    <row r="106" spans="1:9" ht="17.25" customHeight="1">
      <c r="A106" s="98"/>
      <c r="B106" s="112"/>
      <c r="C106" s="128"/>
      <c r="D106" s="71" t="s">
        <v>21</v>
      </c>
      <c r="E106" s="31">
        <v>0</v>
      </c>
      <c r="F106" s="31">
        <v>0</v>
      </c>
      <c r="G106" s="31">
        <v>0</v>
      </c>
      <c r="H106" s="31">
        <v>0</v>
      </c>
      <c r="I106" s="31">
        <v>0</v>
      </c>
    </row>
    <row r="107" spans="1:9" ht="20.4">
      <c r="A107" s="99"/>
      <c r="B107" s="113"/>
      <c r="C107" s="129"/>
      <c r="D107" s="71" t="s">
        <v>22</v>
      </c>
      <c r="E107" s="31">
        <v>0</v>
      </c>
      <c r="F107" s="31">
        <v>0</v>
      </c>
      <c r="G107" s="31">
        <v>0</v>
      </c>
      <c r="H107" s="31">
        <v>0</v>
      </c>
      <c r="I107" s="31">
        <v>0</v>
      </c>
    </row>
    <row r="108" spans="1:9" ht="15">
      <c r="A108" s="54"/>
      <c r="B108" s="74" t="s">
        <v>24</v>
      </c>
      <c r="C108" s="49"/>
      <c r="D108" s="71"/>
      <c r="E108" s="31"/>
      <c r="F108" s="31"/>
      <c r="G108" s="31"/>
      <c r="H108" s="31"/>
      <c r="I108" s="31"/>
    </row>
    <row r="109" spans="1:9" ht="15" customHeight="1">
      <c r="A109" s="97"/>
      <c r="B109" s="111" t="s">
        <v>128</v>
      </c>
      <c r="C109" s="127"/>
      <c r="D109" s="72" t="s">
        <v>18</v>
      </c>
      <c r="E109" s="26">
        <f>SUM(F109:I109)</f>
        <v>30070679.32</v>
      </c>
      <c r="F109" s="26">
        <f>SUM(F110:F113)</f>
        <v>7008242.32</v>
      </c>
      <c r="G109" s="26">
        <f aca="true" t="shared" si="15" ref="G109:I109">SUM(G110:G113)</f>
        <v>7687479</v>
      </c>
      <c r="H109" s="26">
        <f t="shared" si="15"/>
        <v>7687479</v>
      </c>
      <c r="I109" s="26">
        <f t="shared" si="15"/>
        <v>7687479</v>
      </c>
    </row>
    <row r="110" spans="1:9" ht="15">
      <c r="A110" s="98"/>
      <c r="B110" s="112"/>
      <c r="C110" s="128"/>
      <c r="D110" s="71" t="s">
        <v>19</v>
      </c>
      <c r="E110" s="31">
        <v>0</v>
      </c>
      <c r="F110" s="31">
        <v>0</v>
      </c>
      <c r="G110" s="31">
        <v>0</v>
      </c>
      <c r="H110" s="31">
        <v>0</v>
      </c>
      <c r="I110" s="31">
        <v>0</v>
      </c>
    </row>
    <row r="111" spans="1:9" ht="20.4">
      <c r="A111" s="98"/>
      <c r="B111" s="112"/>
      <c r="C111" s="128"/>
      <c r="D111" s="71" t="s">
        <v>20</v>
      </c>
      <c r="E111" s="31">
        <v>0</v>
      </c>
      <c r="F111" s="31">
        <v>0</v>
      </c>
      <c r="G111" s="31">
        <v>0</v>
      </c>
      <c r="H111" s="31">
        <v>0</v>
      </c>
      <c r="I111" s="31">
        <v>0</v>
      </c>
    </row>
    <row r="112" spans="1:9" ht="19.5" customHeight="1">
      <c r="A112" s="98"/>
      <c r="B112" s="112"/>
      <c r="C112" s="128"/>
      <c r="D112" s="71" t="s">
        <v>21</v>
      </c>
      <c r="E112" s="31">
        <f>SUM(F112:I112)</f>
        <v>30070679.32</v>
      </c>
      <c r="F112" s="31">
        <f>6766350.66+241891.66</f>
        <v>7008242.32</v>
      </c>
      <c r="G112" s="31">
        <f>6766350.66+921128.34</f>
        <v>7687479</v>
      </c>
      <c r="H112" s="31">
        <f>6766350.66+921128.34</f>
        <v>7687479</v>
      </c>
      <c r="I112" s="31">
        <f>6766350.66+921128.34</f>
        <v>7687479</v>
      </c>
    </row>
    <row r="113" spans="1:9" ht="20.4">
      <c r="A113" s="99"/>
      <c r="B113" s="113"/>
      <c r="C113" s="129"/>
      <c r="D113" s="71" t="s">
        <v>22</v>
      </c>
      <c r="E113" s="31">
        <v>0</v>
      </c>
      <c r="F113" s="31">
        <v>0</v>
      </c>
      <c r="G113" s="31">
        <v>0</v>
      </c>
      <c r="H113" s="31">
        <v>0</v>
      </c>
      <c r="I113" s="31">
        <v>0</v>
      </c>
    </row>
    <row r="114" spans="1:9" ht="15">
      <c r="A114" s="97"/>
      <c r="B114" s="111" t="s">
        <v>129</v>
      </c>
      <c r="C114" s="127"/>
      <c r="D114" s="72" t="s">
        <v>18</v>
      </c>
      <c r="E114" s="26">
        <f>SUM(F114:I114)</f>
        <v>70428706</v>
      </c>
      <c r="F114" s="26">
        <f>SUM(F115:F118)</f>
        <v>23195481</v>
      </c>
      <c r="G114" s="26">
        <f aca="true" t="shared" si="16" ref="G114:I114">SUM(G115:G118)</f>
        <v>23616612.5</v>
      </c>
      <c r="H114" s="26">
        <f t="shared" si="16"/>
        <v>23616612.5</v>
      </c>
      <c r="I114" s="26">
        <f t="shared" si="16"/>
        <v>0</v>
      </c>
    </row>
    <row r="115" spans="1:9" ht="15">
      <c r="A115" s="98"/>
      <c r="B115" s="112"/>
      <c r="C115" s="128"/>
      <c r="D115" s="71" t="s">
        <v>19</v>
      </c>
      <c r="E115" s="31">
        <v>0</v>
      </c>
      <c r="F115" s="31">
        <v>0</v>
      </c>
      <c r="G115" s="31">
        <v>0</v>
      </c>
      <c r="H115" s="31">
        <v>0</v>
      </c>
      <c r="I115" s="31">
        <v>0</v>
      </c>
    </row>
    <row r="116" spans="1:14" ht="20.4">
      <c r="A116" s="98"/>
      <c r="B116" s="112"/>
      <c r="C116" s="128"/>
      <c r="D116" s="71" t="s">
        <v>20</v>
      </c>
      <c r="E116" s="31">
        <v>0</v>
      </c>
      <c r="F116" s="31">
        <v>0</v>
      </c>
      <c r="G116" s="31">
        <v>0</v>
      </c>
      <c r="H116" s="31">
        <v>0</v>
      </c>
      <c r="I116" s="31">
        <v>0</v>
      </c>
      <c r="K116" s="55"/>
      <c r="M116" s="23"/>
      <c r="N116" s="23"/>
    </row>
    <row r="117" spans="1:13" ht="19.5" customHeight="1">
      <c r="A117" s="98"/>
      <c r="B117" s="112"/>
      <c r="C117" s="128"/>
      <c r="D117" s="71" t="s">
        <v>21</v>
      </c>
      <c r="E117" s="31">
        <f>SUM(F117:I117)</f>
        <v>70428706</v>
      </c>
      <c r="F117" s="31">
        <f>22695481+F66</f>
        <v>23195481</v>
      </c>
      <c r="G117" s="31">
        <f>G56</f>
        <v>23616612.5</v>
      </c>
      <c r="H117" s="31">
        <f>H56</f>
        <v>23616612.5</v>
      </c>
      <c r="I117" s="31">
        <v>0</v>
      </c>
      <c r="K117" s="23"/>
      <c r="M117" s="23"/>
    </row>
    <row r="118" spans="1:11" ht="20.4">
      <c r="A118" s="99"/>
      <c r="B118" s="113"/>
      <c r="C118" s="129"/>
      <c r="D118" s="71" t="s">
        <v>22</v>
      </c>
      <c r="E118" s="31">
        <v>0</v>
      </c>
      <c r="F118" s="31">
        <v>0</v>
      </c>
      <c r="G118" s="31">
        <v>0</v>
      </c>
      <c r="H118" s="31">
        <v>0</v>
      </c>
      <c r="I118" s="31">
        <v>0</v>
      </c>
      <c r="K118" s="23"/>
    </row>
    <row r="119" spans="1:13" ht="15">
      <c r="A119" s="97"/>
      <c r="B119" s="111" t="s">
        <v>130</v>
      </c>
      <c r="C119" s="127"/>
      <c r="D119" s="72" t="s">
        <v>18</v>
      </c>
      <c r="E119" s="26">
        <v>0</v>
      </c>
      <c r="F119" s="26">
        <v>0</v>
      </c>
      <c r="G119" s="26">
        <v>0</v>
      </c>
      <c r="H119" s="26">
        <v>0</v>
      </c>
      <c r="I119" s="26">
        <v>0</v>
      </c>
      <c r="M119" s="23"/>
    </row>
    <row r="120" spans="1:9" ht="15">
      <c r="A120" s="98"/>
      <c r="B120" s="112"/>
      <c r="C120" s="128"/>
      <c r="D120" s="71" t="s">
        <v>19</v>
      </c>
      <c r="E120" s="31">
        <v>0</v>
      </c>
      <c r="F120" s="31">
        <v>0</v>
      </c>
      <c r="G120" s="31">
        <v>0</v>
      </c>
      <c r="H120" s="31">
        <v>0</v>
      </c>
      <c r="I120" s="31">
        <v>0</v>
      </c>
    </row>
    <row r="121" spans="1:9" ht="20.4">
      <c r="A121" s="98"/>
      <c r="B121" s="112"/>
      <c r="C121" s="128"/>
      <c r="D121" s="71" t="s">
        <v>20</v>
      </c>
      <c r="E121" s="31">
        <v>0</v>
      </c>
      <c r="F121" s="31">
        <v>0</v>
      </c>
      <c r="G121" s="31">
        <v>0</v>
      </c>
      <c r="H121" s="31">
        <v>0</v>
      </c>
      <c r="I121" s="31">
        <v>0</v>
      </c>
    </row>
    <row r="122" spans="1:9" ht="22.5" customHeight="1">
      <c r="A122" s="98"/>
      <c r="B122" s="112"/>
      <c r="C122" s="128"/>
      <c r="D122" s="71" t="s">
        <v>21</v>
      </c>
      <c r="E122" s="31">
        <v>0</v>
      </c>
      <c r="F122" s="31">
        <v>0</v>
      </c>
      <c r="G122" s="31">
        <v>0</v>
      </c>
      <c r="H122" s="31">
        <v>0</v>
      </c>
      <c r="I122" s="31">
        <v>0</v>
      </c>
    </row>
    <row r="123" spans="1:9" ht="20.4">
      <c r="A123" s="99"/>
      <c r="B123" s="113"/>
      <c r="C123" s="129"/>
      <c r="D123" s="71" t="s">
        <v>22</v>
      </c>
      <c r="E123" s="31">
        <v>0</v>
      </c>
      <c r="F123" s="31">
        <v>0</v>
      </c>
      <c r="G123" s="31">
        <v>0</v>
      </c>
      <c r="H123" s="31">
        <v>0</v>
      </c>
      <c r="I123" s="31">
        <v>0</v>
      </c>
    </row>
    <row r="124" spans="1:9" ht="15">
      <c r="A124" s="97"/>
      <c r="B124" s="111" t="s">
        <v>131</v>
      </c>
      <c r="C124" s="127"/>
      <c r="D124" s="72" t="s">
        <v>18</v>
      </c>
      <c r="E124" s="26">
        <f>SUM(F124:I124)</f>
        <v>19894543.787894733</v>
      </c>
      <c r="F124" s="26">
        <f>SUM(F125:F128)</f>
        <v>11090020.629999999</v>
      </c>
      <c r="G124" s="26">
        <f aca="true" t="shared" si="17" ref="G124:I124">SUM(G125:G128)</f>
        <v>8804523.157894736</v>
      </c>
      <c r="H124" s="26">
        <f t="shared" si="17"/>
        <v>0</v>
      </c>
      <c r="I124" s="26">
        <f t="shared" si="17"/>
        <v>0</v>
      </c>
    </row>
    <row r="125" spans="1:9" ht="15">
      <c r="A125" s="98"/>
      <c r="B125" s="112"/>
      <c r="C125" s="128"/>
      <c r="D125" s="71" t="s">
        <v>19</v>
      </c>
      <c r="E125" s="31">
        <f aca="true" t="shared" si="18" ref="E125:E128">SUM(F125:I125)</f>
        <v>0</v>
      </c>
      <c r="F125" s="31">
        <v>0</v>
      </c>
      <c r="G125" s="31">
        <v>0</v>
      </c>
      <c r="H125" s="31">
        <v>0</v>
      </c>
      <c r="I125" s="31">
        <v>0</v>
      </c>
    </row>
    <row r="126" spans="1:9" ht="20.4">
      <c r="A126" s="98"/>
      <c r="B126" s="112"/>
      <c r="C126" s="128"/>
      <c r="D126" s="71" t="s">
        <v>20</v>
      </c>
      <c r="E126" s="31">
        <f>SUM(F126:I126)</f>
        <v>16346960</v>
      </c>
      <c r="F126" s="31">
        <f>F35</f>
        <v>7961700</v>
      </c>
      <c r="G126" s="31">
        <v>8385260</v>
      </c>
      <c r="H126" s="31">
        <v>0</v>
      </c>
      <c r="I126" s="31">
        <v>0</v>
      </c>
    </row>
    <row r="127" spans="1:9" ht="20.25" customHeight="1">
      <c r="A127" s="98"/>
      <c r="B127" s="112"/>
      <c r="C127" s="128"/>
      <c r="D127" s="71" t="s">
        <v>21</v>
      </c>
      <c r="E127" s="31">
        <f t="shared" si="18"/>
        <v>3547583.787894737</v>
      </c>
      <c r="F127" s="31">
        <f>F41+F36+F31</f>
        <v>3128320.63</v>
      </c>
      <c r="G127" s="31">
        <f>G46</f>
        <v>419263.15789473685</v>
      </c>
      <c r="H127" s="31">
        <v>0</v>
      </c>
      <c r="I127" s="31">
        <v>0</v>
      </c>
    </row>
    <row r="128" spans="1:9" ht="20.4">
      <c r="A128" s="99"/>
      <c r="B128" s="113"/>
      <c r="C128" s="129"/>
      <c r="D128" s="71" t="s">
        <v>22</v>
      </c>
      <c r="E128" s="31">
        <f t="shared" si="18"/>
        <v>0</v>
      </c>
      <c r="F128" s="31">
        <v>0</v>
      </c>
      <c r="G128" s="31">
        <v>0</v>
      </c>
      <c r="H128" s="31">
        <v>0</v>
      </c>
      <c r="I128" s="31">
        <v>0</v>
      </c>
    </row>
  </sheetData>
  <mergeCells count="77">
    <mergeCell ref="A114:A118"/>
    <mergeCell ref="B114:B118"/>
    <mergeCell ref="C124:C128"/>
    <mergeCell ref="A124:A128"/>
    <mergeCell ref="B124:B128"/>
    <mergeCell ref="C119:C123"/>
    <mergeCell ref="C114:C118"/>
    <mergeCell ref="A119:A123"/>
    <mergeCell ref="B119:B123"/>
    <mergeCell ref="C53:C57"/>
    <mergeCell ref="A52:I52"/>
    <mergeCell ref="C109:C113"/>
    <mergeCell ref="A109:A113"/>
    <mergeCell ref="B109:B113"/>
    <mergeCell ref="B103:B107"/>
    <mergeCell ref="A93:A97"/>
    <mergeCell ref="C103:C107"/>
    <mergeCell ref="C98:C102"/>
    <mergeCell ref="C93:C97"/>
    <mergeCell ref="B98:B102"/>
    <mergeCell ref="A98:A102"/>
    <mergeCell ref="C78:C81"/>
    <mergeCell ref="C59:C62"/>
    <mergeCell ref="C68:C72"/>
    <mergeCell ref="C73:C77"/>
    <mergeCell ref="C63:C67"/>
    <mergeCell ref="C82:C86"/>
    <mergeCell ref="B88:B92"/>
    <mergeCell ref="C88:C92"/>
    <mergeCell ref="A88:A92"/>
    <mergeCell ref="A68:A72"/>
    <mergeCell ref="B68:B72"/>
    <mergeCell ref="A78:B81"/>
    <mergeCell ref="A43:A47"/>
    <mergeCell ref="B93:B97"/>
    <mergeCell ref="B73:B77"/>
    <mergeCell ref="A73:A77"/>
    <mergeCell ref="B82:B86"/>
    <mergeCell ref="A82:A86"/>
    <mergeCell ref="A63:A67"/>
    <mergeCell ref="B63:B67"/>
    <mergeCell ref="A53:A57"/>
    <mergeCell ref="B53:B57"/>
    <mergeCell ref="A59:A62"/>
    <mergeCell ref="B59:B62"/>
    <mergeCell ref="A103:A107"/>
    <mergeCell ref="E8:I8"/>
    <mergeCell ref="A11:I11"/>
    <mergeCell ref="A27:I27"/>
    <mergeCell ref="A8:A9"/>
    <mergeCell ref="B8:B9"/>
    <mergeCell ref="C8:C9"/>
    <mergeCell ref="D8:D9"/>
    <mergeCell ref="A12:A16"/>
    <mergeCell ref="B12:B16"/>
    <mergeCell ref="C12:C16"/>
    <mergeCell ref="A17:A21"/>
    <mergeCell ref="B17:B21"/>
    <mergeCell ref="C17:C21"/>
    <mergeCell ref="B22:B26"/>
    <mergeCell ref="B43:B47"/>
    <mergeCell ref="A6:I7"/>
    <mergeCell ref="C22:C26"/>
    <mergeCell ref="A22:A26"/>
    <mergeCell ref="B48:B51"/>
    <mergeCell ref="A48:A51"/>
    <mergeCell ref="C48:C51"/>
    <mergeCell ref="A28:A32"/>
    <mergeCell ref="B28:B32"/>
    <mergeCell ref="C28:C32"/>
    <mergeCell ref="A33:A37"/>
    <mergeCell ref="B33:B37"/>
    <mergeCell ref="C33:C37"/>
    <mergeCell ref="A38:A42"/>
    <mergeCell ref="B38:B42"/>
    <mergeCell ref="C38:C42"/>
    <mergeCell ref="C43:C47"/>
  </mergeCells>
  <printOptions horizontalCentered="1"/>
  <pageMargins left="0.1968503937007874" right="0.1968503937007874" top="0.7086614173228347" bottom="0.7874015748031497" header="0" footer="0"/>
  <pageSetup firstPageNumber="4" useFirstPageNumber="1" fitToHeight="0" fitToWidth="1" horizontalDpi="600" verticalDpi="600" orientation="landscape" paperSize="9" scale="73" r:id="rId1"/>
  <headerFooter>
    <oddHeader>&amp;C&amp;"Times New Roman,обычный"&amp;12&amp;P</oddHeader>
    <evenHeader>&amp;C
5</evenHeader>
  </headerFooter>
  <rowBreaks count="3" manualBreakCount="3">
    <brk id="42" max="16383" man="1"/>
    <brk id="81" max="16383" man="1"/>
    <brk id="11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8"/>
  <sheetViews>
    <sheetView zoomScale="85" zoomScaleNormal="85" workbookViewId="0" topLeftCell="A28">
      <selection activeCell="I29" sqref="I29"/>
    </sheetView>
  </sheetViews>
  <sheetFormatPr defaultColWidth="9.140625" defaultRowHeight="15"/>
  <cols>
    <col min="2" max="2" width="19.28125" style="0" customWidth="1"/>
    <col min="3" max="3" width="15.8515625" style="0" customWidth="1"/>
    <col min="4" max="4" width="11.28125" style="0" customWidth="1"/>
    <col min="7" max="7" width="25.140625" style="0" customWidth="1"/>
  </cols>
  <sheetData>
    <row r="1" spans="19:20" s="7" customFormat="1" ht="15.6">
      <c r="S1" s="137" t="s">
        <v>42</v>
      </c>
      <c r="T1" s="137"/>
    </row>
    <row r="2" s="7" customFormat="1" ht="15.6"/>
    <row r="3" spans="1:20" s="7" customFormat="1" ht="45.75" customHeight="1">
      <c r="A3" s="156" t="s">
        <v>106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/>
      <c r="T3" s="156"/>
    </row>
    <row r="4" spans="1:20" s="7" customFormat="1" ht="60" customHeight="1">
      <c r="A4" s="159" t="s">
        <v>25</v>
      </c>
      <c r="B4" s="160" t="s">
        <v>26</v>
      </c>
      <c r="C4" s="160" t="s">
        <v>27</v>
      </c>
      <c r="D4" s="160" t="s">
        <v>28</v>
      </c>
      <c r="E4" s="160" t="s">
        <v>29</v>
      </c>
      <c r="F4" s="160" t="s">
        <v>30</v>
      </c>
      <c r="G4" s="160" t="s">
        <v>4</v>
      </c>
      <c r="H4" s="159" t="s">
        <v>31</v>
      </c>
      <c r="I4" s="159"/>
      <c r="J4" s="159"/>
      <c r="K4" s="159"/>
      <c r="L4" s="159"/>
      <c r="M4" s="159"/>
      <c r="N4" s="159"/>
      <c r="O4" s="159"/>
      <c r="P4" s="159"/>
      <c r="Q4" s="159"/>
      <c r="R4" s="159"/>
      <c r="S4" s="159"/>
      <c r="T4" s="159"/>
    </row>
    <row r="5" spans="1:20" s="7" customFormat="1" ht="15.6">
      <c r="A5" s="159"/>
      <c r="B5" s="160"/>
      <c r="C5" s="160"/>
      <c r="D5" s="160"/>
      <c r="E5" s="160"/>
      <c r="F5" s="160"/>
      <c r="G5" s="160"/>
      <c r="H5" s="4" t="s">
        <v>18</v>
      </c>
      <c r="I5" s="2" t="s">
        <v>7</v>
      </c>
      <c r="J5" s="2" t="s">
        <v>8</v>
      </c>
      <c r="K5" s="2" t="s">
        <v>9</v>
      </c>
      <c r="L5" s="2" t="s">
        <v>8</v>
      </c>
      <c r="M5" s="2" t="s">
        <v>10</v>
      </c>
      <c r="N5" s="2" t="s">
        <v>11</v>
      </c>
      <c r="O5" s="2" t="s">
        <v>12</v>
      </c>
      <c r="P5" s="2" t="s">
        <v>13</v>
      </c>
      <c r="Q5" s="2" t="s">
        <v>14</v>
      </c>
      <c r="R5" s="2" t="s">
        <v>15</v>
      </c>
      <c r="S5" s="2" t="s">
        <v>16</v>
      </c>
      <c r="T5" s="2" t="s">
        <v>17</v>
      </c>
    </row>
    <row r="6" spans="1:20" s="7" customFormat="1" ht="23.25" customHeight="1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42">
        <v>8</v>
      </c>
      <c r="I6" s="42">
        <v>9</v>
      </c>
      <c r="J6" s="42">
        <v>10</v>
      </c>
      <c r="K6" s="42">
        <v>11</v>
      </c>
      <c r="L6" s="42">
        <v>12</v>
      </c>
      <c r="M6" s="42">
        <v>13</v>
      </c>
      <c r="N6" s="42">
        <v>14</v>
      </c>
      <c r="O6" s="42">
        <v>15</v>
      </c>
      <c r="P6" s="42">
        <v>16</v>
      </c>
      <c r="Q6" s="42">
        <v>17</v>
      </c>
      <c r="R6" s="42">
        <v>18</v>
      </c>
      <c r="S6" s="42">
        <v>19</v>
      </c>
      <c r="T6" s="42">
        <v>20</v>
      </c>
    </row>
    <row r="7" spans="1:20" s="7" customFormat="1" ht="47.25" customHeight="1">
      <c r="A7" s="157" t="s">
        <v>126</v>
      </c>
      <c r="B7" s="157"/>
      <c r="C7" s="157"/>
      <c r="D7" s="157"/>
      <c r="E7" s="157"/>
      <c r="F7" s="157"/>
      <c r="G7" s="157"/>
      <c r="H7" s="157"/>
      <c r="I7" s="157"/>
      <c r="J7" s="157"/>
      <c r="K7" s="157"/>
      <c r="L7" s="157"/>
      <c r="M7" s="157"/>
      <c r="N7" s="157"/>
      <c r="O7" s="157"/>
      <c r="P7" s="157"/>
      <c r="Q7" s="157"/>
      <c r="R7" s="157"/>
      <c r="S7" s="157"/>
      <c r="T7" s="157"/>
    </row>
    <row r="8" spans="1:20" s="7" customFormat="1" ht="33.75" customHeight="1">
      <c r="A8" s="135">
        <v>1</v>
      </c>
      <c r="B8" s="135" t="s">
        <v>32</v>
      </c>
      <c r="C8" s="158" t="s">
        <v>119</v>
      </c>
      <c r="D8" s="135" t="s">
        <v>108</v>
      </c>
      <c r="E8" s="135" t="s">
        <v>108</v>
      </c>
      <c r="F8" s="135" t="s">
        <v>108</v>
      </c>
      <c r="G8" s="9" t="s">
        <v>18</v>
      </c>
      <c r="H8" s="4" t="s">
        <v>108</v>
      </c>
      <c r="I8" s="4" t="s">
        <v>108</v>
      </c>
      <c r="J8" s="4" t="s">
        <v>108</v>
      </c>
      <c r="K8" s="4" t="s">
        <v>108</v>
      </c>
      <c r="L8" s="4" t="s">
        <v>108</v>
      </c>
      <c r="M8" s="4" t="s">
        <v>108</v>
      </c>
      <c r="N8" s="4" t="s">
        <v>108</v>
      </c>
      <c r="O8" s="4" t="s">
        <v>108</v>
      </c>
      <c r="P8" s="4" t="s">
        <v>108</v>
      </c>
      <c r="Q8" s="4" t="s">
        <v>108</v>
      </c>
      <c r="R8" s="4" t="s">
        <v>108</v>
      </c>
      <c r="S8" s="4" t="s">
        <v>108</v>
      </c>
      <c r="T8" s="4" t="s">
        <v>108</v>
      </c>
    </row>
    <row r="9" spans="1:20" s="7" customFormat="1" ht="33.75" customHeight="1">
      <c r="A9" s="135"/>
      <c r="B9" s="135"/>
      <c r="C9" s="158"/>
      <c r="D9" s="135"/>
      <c r="E9" s="135"/>
      <c r="F9" s="135"/>
      <c r="G9" s="5" t="s">
        <v>19</v>
      </c>
      <c r="H9" s="4" t="s">
        <v>108</v>
      </c>
      <c r="I9" s="4" t="s">
        <v>108</v>
      </c>
      <c r="J9" s="4" t="s">
        <v>108</v>
      </c>
      <c r="K9" s="4" t="s">
        <v>108</v>
      </c>
      <c r="L9" s="4" t="s">
        <v>108</v>
      </c>
      <c r="M9" s="4" t="s">
        <v>108</v>
      </c>
      <c r="N9" s="4" t="s">
        <v>108</v>
      </c>
      <c r="O9" s="4" t="s">
        <v>108</v>
      </c>
      <c r="P9" s="4" t="s">
        <v>108</v>
      </c>
      <c r="Q9" s="4" t="s">
        <v>108</v>
      </c>
      <c r="R9" s="4" t="s">
        <v>108</v>
      </c>
      <c r="S9" s="4" t="s">
        <v>108</v>
      </c>
      <c r="T9" s="4" t="s">
        <v>108</v>
      </c>
    </row>
    <row r="10" spans="1:20" s="7" customFormat="1" ht="33.75" customHeight="1">
      <c r="A10" s="135"/>
      <c r="B10" s="135"/>
      <c r="C10" s="158"/>
      <c r="D10" s="135"/>
      <c r="E10" s="135"/>
      <c r="F10" s="135"/>
      <c r="G10" s="5" t="s">
        <v>20</v>
      </c>
      <c r="H10" s="4" t="s">
        <v>108</v>
      </c>
      <c r="I10" s="4" t="s">
        <v>108</v>
      </c>
      <c r="J10" s="4" t="s">
        <v>108</v>
      </c>
      <c r="K10" s="4" t="s">
        <v>108</v>
      </c>
      <c r="L10" s="4" t="s">
        <v>108</v>
      </c>
      <c r="M10" s="4" t="s">
        <v>108</v>
      </c>
      <c r="N10" s="4" t="s">
        <v>108</v>
      </c>
      <c r="O10" s="4" t="s">
        <v>108</v>
      </c>
      <c r="P10" s="4" t="s">
        <v>108</v>
      </c>
      <c r="Q10" s="4" t="s">
        <v>108</v>
      </c>
      <c r="R10" s="4" t="s">
        <v>108</v>
      </c>
      <c r="S10" s="4" t="s">
        <v>108</v>
      </c>
      <c r="T10" s="4" t="s">
        <v>108</v>
      </c>
    </row>
    <row r="11" spans="1:20" s="7" customFormat="1" ht="33.75" customHeight="1">
      <c r="A11" s="135"/>
      <c r="B11" s="135"/>
      <c r="C11" s="158"/>
      <c r="D11" s="135"/>
      <c r="E11" s="135"/>
      <c r="F11" s="135"/>
      <c r="G11" s="5" t="s">
        <v>21</v>
      </c>
      <c r="H11" s="4" t="s">
        <v>108</v>
      </c>
      <c r="I11" s="4" t="s">
        <v>108</v>
      </c>
      <c r="J11" s="4" t="s">
        <v>108</v>
      </c>
      <c r="K11" s="4" t="s">
        <v>108</v>
      </c>
      <c r="L11" s="4" t="s">
        <v>108</v>
      </c>
      <c r="M11" s="4" t="s">
        <v>108</v>
      </c>
      <c r="N11" s="4" t="s">
        <v>108</v>
      </c>
      <c r="O11" s="4" t="s">
        <v>108</v>
      </c>
      <c r="P11" s="4" t="s">
        <v>108</v>
      </c>
      <c r="Q11" s="4" t="s">
        <v>108</v>
      </c>
      <c r="R11" s="4" t="s">
        <v>108</v>
      </c>
      <c r="S11" s="4" t="s">
        <v>108</v>
      </c>
      <c r="T11" s="4" t="s">
        <v>108</v>
      </c>
    </row>
    <row r="12" spans="1:20" s="7" customFormat="1" ht="33.75" customHeight="1">
      <c r="A12" s="135"/>
      <c r="B12" s="135"/>
      <c r="C12" s="158"/>
      <c r="D12" s="135"/>
      <c r="E12" s="135"/>
      <c r="F12" s="135"/>
      <c r="G12" s="5" t="s">
        <v>22</v>
      </c>
      <c r="H12" s="4" t="s">
        <v>108</v>
      </c>
      <c r="I12" s="4" t="s">
        <v>108</v>
      </c>
      <c r="J12" s="4" t="s">
        <v>108</v>
      </c>
      <c r="K12" s="4" t="s">
        <v>108</v>
      </c>
      <c r="L12" s="4" t="s">
        <v>108</v>
      </c>
      <c r="M12" s="4" t="s">
        <v>108</v>
      </c>
      <c r="N12" s="4" t="s">
        <v>108</v>
      </c>
      <c r="O12" s="4" t="s">
        <v>108</v>
      </c>
      <c r="P12" s="4" t="s">
        <v>108</v>
      </c>
      <c r="Q12" s="4" t="s">
        <v>108</v>
      </c>
      <c r="R12" s="4" t="s">
        <v>108</v>
      </c>
      <c r="S12" s="4" t="s">
        <v>108</v>
      </c>
      <c r="T12" s="4" t="s">
        <v>108</v>
      </c>
    </row>
    <row r="13" spans="1:20" s="7" customFormat="1" ht="33.75" customHeight="1">
      <c r="A13" s="135"/>
      <c r="B13" s="147" t="s">
        <v>33</v>
      </c>
      <c r="C13" s="148"/>
      <c r="D13" s="148"/>
      <c r="E13" s="149"/>
      <c r="F13" s="135"/>
      <c r="G13" s="9" t="s">
        <v>18</v>
      </c>
      <c r="H13" s="4" t="s">
        <v>108</v>
      </c>
      <c r="I13" s="4" t="s">
        <v>108</v>
      </c>
      <c r="J13" s="4" t="s">
        <v>108</v>
      </c>
      <c r="K13" s="4" t="s">
        <v>108</v>
      </c>
      <c r="L13" s="4" t="s">
        <v>108</v>
      </c>
      <c r="M13" s="4" t="s">
        <v>108</v>
      </c>
      <c r="N13" s="4" t="s">
        <v>108</v>
      </c>
      <c r="O13" s="4" t="s">
        <v>108</v>
      </c>
      <c r="P13" s="4" t="s">
        <v>108</v>
      </c>
      <c r="Q13" s="4" t="s">
        <v>108</v>
      </c>
      <c r="R13" s="4" t="s">
        <v>108</v>
      </c>
      <c r="S13" s="4" t="s">
        <v>108</v>
      </c>
      <c r="T13" s="4" t="s">
        <v>108</v>
      </c>
    </row>
    <row r="14" spans="1:20" s="7" customFormat="1" ht="33.75" customHeight="1">
      <c r="A14" s="135"/>
      <c r="B14" s="150"/>
      <c r="C14" s="151"/>
      <c r="D14" s="151"/>
      <c r="E14" s="152"/>
      <c r="F14" s="135"/>
      <c r="G14" s="5" t="s">
        <v>19</v>
      </c>
      <c r="H14" s="4" t="s">
        <v>108</v>
      </c>
      <c r="I14" s="4" t="s">
        <v>108</v>
      </c>
      <c r="J14" s="4" t="s">
        <v>108</v>
      </c>
      <c r="K14" s="4" t="s">
        <v>108</v>
      </c>
      <c r="L14" s="4" t="s">
        <v>108</v>
      </c>
      <c r="M14" s="4" t="s">
        <v>108</v>
      </c>
      <c r="N14" s="4" t="s">
        <v>108</v>
      </c>
      <c r="O14" s="4" t="s">
        <v>108</v>
      </c>
      <c r="P14" s="4" t="s">
        <v>108</v>
      </c>
      <c r="Q14" s="4" t="s">
        <v>108</v>
      </c>
      <c r="R14" s="4" t="s">
        <v>108</v>
      </c>
      <c r="S14" s="4" t="s">
        <v>108</v>
      </c>
      <c r="T14" s="4" t="s">
        <v>108</v>
      </c>
    </row>
    <row r="15" spans="1:20" s="7" customFormat="1" ht="33.75" customHeight="1">
      <c r="A15" s="135"/>
      <c r="B15" s="150"/>
      <c r="C15" s="151"/>
      <c r="D15" s="151"/>
      <c r="E15" s="152"/>
      <c r="F15" s="135"/>
      <c r="G15" s="5" t="s">
        <v>20</v>
      </c>
      <c r="H15" s="4" t="s">
        <v>108</v>
      </c>
      <c r="I15" s="4" t="s">
        <v>108</v>
      </c>
      <c r="J15" s="4" t="s">
        <v>108</v>
      </c>
      <c r="K15" s="4" t="s">
        <v>108</v>
      </c>
      <c r="L15" s="4" t="s">
        <v>108</v>
      </c>
      <c r="M15" s="4" t="s">
        <v>108</v>
      </c>
      <c r="N15" s="4" t="s">
        <v>108</v>
      </c>
      <c r="O15" s="4" t="s">
        <v>108</v>
      </c>
      <c r="P15" s="4" t="s">
        <v>108</v>
      </c>
      <c r="Q15" s="4" t="s">
        <v>108</v>
      </c>
      <c r="R15" s="4" t="s">
        <v>108</v>
      </c>
      <c r="S15" s="4" t="s">
        <v>108</v>
      </c>
      <c r="T15" s="4" t="s">
        <v>108</v>
      </c>
    </row>
    <row r="16" spans="1:20" s="7" customFormat="1" ht="33.75" customHeight="1">
      <c r="A16" s="135"/>
      <c r="B16" s="150"/>
      <c r="C16" s="151"/>
      <c r="D16" s="151"/>
      <c r="E16" s="152"/>
      <c r="F16" s="135"/>
      <c r="G16" s="5" t="s">
        <v>21</v>
      </c>
      <c r="H16" s="4" t="s">
        <v>108</v>
      </c>
      <c r="I16" s="4" t="s">
        <v>108</v>
      </c>
      <c r="J16" s="4" t="s">
        <v>108</v>
      </c>
      <c r="K16" s="4" t="s">
        <v>108</v>
      </c>
      <c r="L16" s="4" t="s">
        <v>108</v>
      </c>
      <c r="M16" s="4" t="s">
        <v>108</v>
      </c>
      <c r="N16" s="4" t="s">
        <v>108</v>
      </c>
      <c r="O16" s="4" t="s">
        <v>108</v>
      </c>
      <c r="P16" s="4" t="s">
        <v>108</v>
      </c>
      <c r="Q16" s="4" t="s">
        <v>108</v>
      </c>
      <c r="R16" s="4" t="s">
        <v>108</v>
      </c>
      <c r="S16" s="4" t="s">
        <v>108</v>
      </c>
      <c r="T16" s="4" t="s">
        <v>108</v>
      </c>
    </row>
    <row r="17" spans="1:20" s="7" customFormat="1" ht="33.75" customHeight="1">
      <c r="A17" s="135"/>
      <c r="B17" s="153"/>
      <c r="C17" s="154"/>
      <c r="D17" s="154"/>
      <c r="E17" s="155"/>
      <c r="F17" s="135"/>
      <c r="G17" s="5" t="s">
        <v>22</v>
      </c>
      <c r="H17" s="4" t="s">
        <v>108</v>
      </c>
      <c r="I17" s="4" t="s">
        <v>108</v>
      </c>
      <c r="J17" s="4" t="s">
        <v>108</v>
      </c>
      <c r="K17" s="4" t="s">
        <v>108</v>
      </c>
      <c r="L17" s="4" t="s">
        <v>108</v>
      </c>
      <c r="M17" s="4" t="s">
        <v>108</v>
      </c>
      <c r="N17" s="4" t="s">
        <v>108</v>
      </c>
      <c r="O17" s="4" t="s">
        <v>108</v>
      </c>
      <c r="P17" s="4" t="s">
        <v>108</v>
      </c>
      <c r="Q17" s="4" t="s">
        <v>108</v>
      </c>
      <c r="R17" s="4" t="s">
        <v>108</v>
      </c>
      <c r="S17" s="4" t="s">
        <v>108</v>
      </c>
      <c r="T17" s="4" t="s">
        <v>108</v>
      </c>
    </row>
    <row r="18" spans="1:20" s="7" customFormat="1" ht="33.75" customHeight="1">
      <c r="A18" s="147" t="s">
        <v>34</v>
      </c>
      <c r="B18" s="148"/>
      <c r="C18" s="148"/>
      <c r="D18" s="148"/>
      <c r="E18" s="149"/>
      <c r="F18" s="135"/>
      <c r="G18" s="9" t="s">
        <v>18</v>
      </c>
      <c r="H18" s="4" t="s">
        <v>108</v>
      </c>
      <c r="I18" s="4" t="s">
        <v>108</v>
      </c>
      <c r="J18" s="4" t="s">
        <v>108</v>
      </c>
      <c r="K18" s="4" t="s">
        <v>108</v>
      </c>
      <c r="L18" s="4" t="s">
        <v>108</v>
      </c>
      <c r="M18" s="4" t="s">
        <v>108</v>
      </c>
      <c r="N18" s="4" t="s">
        <v>108</v>
      </c>
      <c r="O18" s="4" t="s">
        <v>108</v>
      </c>
      <c r="P18" s="4" t="s">
        <v>108</v>
      </c>
      <c r="Q18" s="4" t="s">
        <v>108</v>
      </c>
      <c r="R18" s="4" t="s">
        <v>108</v>
      </c>
      <c r="S18" s="4" t="s">
        <v>108</v>
      </c>
      <c r="T18" s="4" t="s">
        <v>108</v>
      </c>
    </row>
    <row r="19" spans="1:20" s="7" customFormat="1" ht="33.75" customHeight="1">
      <c r="A19" s="150"/>
      <c r="B19" s="151"/>
      <c r="C19" s="151"/>
      <c r="D19" s="151"/>
      <c r="E19" s="152"/>
      <c r="F19" s="135"/>
      <c r="G19" s="5" t="s">
        <v>19</v>
      </c>
      <c r="H19" s="4" t="s">
        <v>108</v>
      </c>
      <c r="I19" s="4" t="s">
        <v>108</v>
      </c>
      <c r="J19" s="4" t="s">
        <v>108</v>
      </c>
      <c r="K19" s="4" t="s">
        <v>108</v>
      </c>
      <c r="L19" s="4" t="s">
        <v>108</v>
      </c>
      <c r="M19" s="4" t="s">
        <v>108</v>
      </c>
      <c r="N19" s="4" t="s">
        <v>108</v>
      </c>
      <c r="O19" s="4" t="s">
        <v>108</v>
      </c>
      <c r="P19" s="4" t="s">
        <v>108</v>
      </c>
      <c r="Q19" s="4" t="s">
        <v>108</v>
      </c>
      <c r="R19" s="4" t="s">
        <v>108</v>
      </c>
      <c r="S19" s="4" t="s">
        <v>108</v>
      </c>
      <c r="T19" s="4" t="s">
        <v>108</v>
      </c>
    </row>
    <row r="20" spans="1:20" s="7" customFormat="1" ht="33.75" customHeight="1">
      <c r="A20" s="150"/>
      <c r="B20" s="151"/>
      <c r="C20" s="151"/>
      <c r="D20" s="151"/>
      <c r="E20" s="152"/>
      <c r="F20" s="135"/>
      <c r="G20" s="5" t="s">
        <v>20</v>
      </c>
      <c r="H20" s="4" t="s">
        <v>108</v>
      </c>
      <c r="I20" s="4" t="s">
        <v>108</v>
      </c>
      <c r="J20" s="4" t="s">
        <v>108</v>
      </c>
      <c r="K20" s="4" t="s">
        <v>108</v>
      </c>
      <c r="L20" s="4" t="s">
        <v>108</v>
      </c>
      <c r="M20" s="4" t="s">
        <v>108</v>
      </c>
      <c r="N20" s="4" t="s">
        <v>108</v>
      </c>
      <c r="O20" s="4" t="s">
        <v>108</v>
      </c>
      <c r="P20" s="4" t="s">
        <v>108</v>
      </c>
      <c r="Q20" s="4" t="s">
        <v>108</v>
      </c>
      <c r="R20" s="4" t="s">
        <v>108</v>
      </c>
      <c r="S20" s="4" t="s">
        <v>108</v>
      </c>
      <c r="T20" s="4" t="s">
        <v>108</v>
      </c>
    </row>
    <row r="21" spans="1:20" s="7" customFormat="1" ht="33.75" customHeight="1">
      <c r="A21" s="150"/>
      <c r="B21" s="151"/>
      <c r="C21" s="151"/>
      <c r="D21" s="151"/>
      <c r="E21" s="152"/>
      <c r="F21" s="135"/>
      <c r="G21" s="5" t="s">
        <v>21</v>
      </c>
      <c r="H21" s="4" t="s">
        <v>108</v>
      </c>
      <c r="I21" s="4" t="s">
        <v>108</v>
      </c>
      <c r="J21" s="4" t="s">
        <v>108</v>
      </c>
      <c r="K21" s="4" t="s">
        <v>108</v>
      </c>
      <c r="L21" s="4" t="s">
        <v>108</v>
      </c>
      <c r="M21" s="4" t="s">
        <v>108</v>
      </c>
      <c r="N21" s="4" t="s">
        <v>108</v>
      </c>
      <c r="O21" s="4" t="s">
        <v>108</v>
      </c>
      <c r="P21" s="4" t="s">
        <v>108</v>
      </c>
      <c r="Q21" s="4" t="s">
        <v>108</v>
      </c>
      <c r="R21" s="4" t="s">
        <v>108</v>
      </c>
      <c r="S21" s="4" t="s">
        <v>108</v>
      </c>
      <c r="T21" s="4" t="s">
        <v>108</v>
      </c>
    </row>
    <row r="22" spans="1:20" s="7" customFormat="1" ht="33.75" customHeight="1">
      <c r="A22" s="153"/>
      <c r="B22" s="154"/>
      <c r="C22" s="154"/>
      <c r="D22" s="154"/>
      <c r="E22" s="155"/>
      <c r="F22" s="135"/>
      <c r="G22" s="5" t="s">
        <v>22</v>
      </c>
      <c r="H22" s="4" t="s">
        <v>108</v>
      </c>
      <c r="I22" s="4" t="s">
        <v>108</v>
      </c>
      <c r="J22" s="4" t="s">
        <v>108</v>
      </c>
      <c r="K22" s="4" t="s">
        <v>108</v>
      </c>
      <c r="L22" s="4" t="s">
        <v>108</v>
      </c>
      <c r="M22" s="4" t="s">
        <v>108</v>
      </c>
      <c r="N22" s="4" t="s">
        <v>108</v>
      </c>
      <c r="O22" s="4" t="s">
        <v>108</v>
      </c>
      <c r="P22" s="4" t="s">
        <v>108</v>
      </c>
      <c r="Q22" s="4" t="s">
        <v>108</v>
      </c>
      <c r="R22" s="4" t="s">
        <v>108</v>
      </c>
      <c r="S22" s="4" t="s">
        <v>108</v>
      </c>
      <c r="T22" s="4" t="s">
        <v>108</v>
      </c>
    </row>
    <row r="23" spans="1:20" s="7" customFormat="1" ht="19.5" customHeight="1">
      <c r="A23" s="136" t="s">
        <v>127</v>
      </c>
      <c r="B23" s="136"/>
      <c r="C23" s="136"/>
      <c r="D23" s="136"/>
      <c r="E23" s="136"/>
      <c r="F23" s="136"/>
      <c r="G23" s="136"/>
      <c r="H23" s="136"/>
      <c r="I23" s="136"/>
      <c r="J23" s="136"/>
      <c r="K23" s="136"/>
      <c r="L23" s="136"/>
      <c r="M23" s="136"/>
      <c r="N23" s="136"/>
      <c r="O23" s="136"/>
      <c r="P23" s="136"/>
      <c r="Q23" s="136"/>
      <c r="R23" s="136"/>
      <c r="S23" s="136"/>
      <c r="T23" s="136"/>
    </row>
    <row r="24" spans="1:20" s="7" customFormat="1" ht="33.75" customHeight="1">
      <c r="A24" s="135">
        <v>1</v>
      </c>
      <c r="B24" s="135" t="s">
        <v>35</v>
      </c>
      <c r="C24" s="135" t="s">
        <v>108</v>
      </c>
      <c r="D24" s="135" t="s">
        <v>108</v>
      </c>
      <c r="E24" s="135" t="s">
        <v>108</v>
      </c>
      <c r="F24" s="135" t="s">
        <v>108</v>
      </c>
      <c r="G24" s="9" t="s">
        <v>18</v>
      </c>
      <c r="H24" s="4" t="s">
        <v>108</v>
      </c>
      <c r="I24" s="4" t="s">
        <v>108</v>
      </c>
      <c r="J24" s="4" t="s">
        <v>108</v>
      </c>
      <c r="K24" s="4" t="s">
        <v>108</v>
      </c>
      <c r="L24" s="4" t="s">
        <v>108</v>
      </c>
      <c r="M24" s="4" t="s">
        <v>108</v>
      </c>
      <c r="N24" s="4" t="s">
        <v>108</v>
      </c>
      <c r="O24" s="4" t="s">
        <v>108</v>
      </c>
      <c r="P24" s="4" t="s">
        <v>108</v>
      </c>
      <c r="Q24" s="4" t="s">
        <v>108</v>
      </c>
      <c r="R24" s="4" t="s">
        <v>108</v>
      </c>
      <c r="S24" s="4" t="s">
        <v>108</v>
      </c>
      <c r="T24" s="4" t="s">
        <v>108</v>
      </c>
    </row>
    <row r="25" spans="1:20" s="7" customFormat="1" ht="33.75" customHeight="1">
      <c r="A25" s="135"/>
      <c r="B25" s="135"/>
      <c r="C25" s="135"/>
      <c r="D25" s="135"/>
      <c r="E25" s="135"/>
      <c r="F25" s="135"/>
      <c r="G25" s="5" t="s">
        <v>19</v>
      </c>
      <c r="H25" s="4" t="s">
        <v>108</v>
      </c>
      <c r="I25" s="4" t="s">
        <v>108</v>
      </c>
      <c r="J25" s="4" t="s">
        <v>108</v>
      </c>
      <c r="K25" s="4" t="s">
        <v>108</v>
      </c>
      <c r="L25" s="4" t="s">
        <v>108</v>
      </c>
      <c r="M25" s="4" t="s">
        <v>108</v>
      </c>
      <c r="N25" s="4" t="s">
        <v>108</v>
      </c>
      <c r="O25" s="4" t="s">
        <v>108</v>
      </c>
      <c r="P25" s="4" t="s">
        <v>108</v>
      </c>
      <c r="Q25" s="4" t="s">
        <v>108</v>
      </c>
      <c r="R25" s="4" t="s">
        <v>108</v>
      </c>
      <c r="S25" s="4" t="s">
        <v>108</v>
      </c>
      <c r="T25" s="4" t="s">
        <v>108</v>
      </c>
    </row>
    <row r="26" spans="1:20" s="7" customFormat="1" ht="33.75" customHeight="1">
      <c r="A26" s="135"/>
      <c r="B26" s="135"/>
      <c r="C26" s="135"/>
      <c r="D26" s="135"/>
      <c r="E26" s="135"/>
      <c r="F26" s="135"/>
      <c r="G26" s="5" t="s">
        <v>20</v>
      </c>
      <c r="H26" s="4" t="s">
        <v>108</v>
      </c>
      <c r="I26" s="4" t="s">
        <v>108</v>
      </c>
      <c r="J26" s="4" t="s">
        <v>108</v>
      </c>
      <c r="K26" s="4" t="s">
        <v>108</v>
      </c>
      <c r="L26" s="4" t="s">
        <v>108</v>
      </c>
      <c r="M26" s="4" t="s">
        <v>108</v>
      </c>
      <c r="N26" s="4" t="s">
        <v>108</v>
      </c>
      <c r="O26" s="4" t="s">
        <v>108</v>
      </c>
      <c r="P26" s="4" t="s">
        <v>108</v>
      </c>
      <c r="Q26" s="4" t="s">
        <v>108</v>
      </c>
      <c r="R26" s="4" t="s">
        <v>108</v>
      </c>
      <c r="S26" s="4" t="s">
        <v>108</v>
      </c>
      <c r="T26" s="4" t="s">
        <v>108</v>
      </c>
    </row>
    <row r="27" spans="1:20" s="7" customFormat="1" ht="33.75" customHeight="1">
      <c r="A27" s="135"/>
      <c r="B27" s="135"/>
      <c r="C27" s="135"/>
      <c r="D27" s="135"/>
      <c r="E27" s="135"/>
      <c r="F27" s="135"/>
      <c r="G27" s="5" t="s">
        <v>21</v>
      </c>
      <c r="H27" s="4" t="s">
        <v>108</v>
      </c>
      <c r="I27" s="4" t="s">
        <v>108</v>
      </c>
      <c r="J27" s="4" t="s">
        <v>108</v>
      </c>
      <c r="K27" s="4" t="s">
        <v>108</v>
      </c>
      <c r="L27" s="4" t="s">
        <v>108</v>
      </c>
      <c r="M27" s="4" t="s">
        <v>108</v>
      </c>
      <c r="N27" s="4" t="s">
        <v>108</v>
      </c>
      <c r="O27" s="4" t="s">
        <v>108</v>
      </c>
      <c r="P27" s="4" t="s">
        <v>108</v>
      </c>
      <c r="Q27" s="4" t="s">
        <v>108</v>
      </c>
      <c r="R27" s="4" t="s">
        <v>108</v>
      </c>
      <c r="S27" s="4" t="s">
        <v>108</v>
      </c>
      <c r="T27" s="4" t="s">
        <v>108</v>
      </c>
    </row>
    <row r="28" spans="1:20" s="7" customFormat="1" ht="33.75" customHeight="1">
      <c r="A28" s="135"/>
      <c r="B28" s="135"/>
      <c r="C28" s="135"/>
      <c r="D28" s="135"/>
      <c r="E28" s="135"/>
      <c r="F28" s="135"/>
      <c r="G28" s="5" t="s">
        <v>22</v>
      </c>
      <c r="H28" s="4" t="s">
        <v>108</v>
      </c>
      <c r="I28" s="4" t="s">
        <v>108</v>
      </c>
      <c r="J28" s="4" t="s">
        <v>108</v>
      </c>
      <c r="K28" s="4" t="s">
        <v>108</v>
      </c>
      <c r="L28" s="4" t="s">
        <v>108</v>
      </c>
      <c r="M28" s="4" t="s">
        <v>108</v>
      </c>
      <c r="N28" s="4" t="s">
        <v>108</v>
      </c>
      <c r="O28" s="4" t="s">
        <v>108</v>
      </c>
      <c r="P28" s="4" t="s">
        <v>108</v>
      </c>
      <c r="Q28" s="4" t="s">
        <v>108</v>
      </c>
      <c r="R28" s="4" t="s">
        <v>108</v>
      </c>
      <c r="S28" s="4" t="s">
        <v>108</v>
      </c>
      <c r="T28" s="4" t="s">
        <v>108</v>
      </c>
    </row>
    <row r="29" spans="1:20" s="7" customFormat="1" ht="33.75" customHeight="1">
      <c r="A29" s="135"/>
      <c r="B29" s="135"/>
      <c r="C29" s="135" t="s">
        <v>108</v>
      </c>
      <c r="D29" s="135" t="s">
        <v>108</v>
      </c>
      <c r="E29" s="135" t="s">
        <v>108</v>
      </c>
      <c r="F29" s="135" t="s">
        <v>108</v>
      </c>
      <c r="G29" s="9" t="s">
        <v>18</v>
      </c>
      <c r="H29" s="4" t="s">
        <v>108</v>
      </c>
      <c r="I29" s="4" t="s">
        <v>108</v>
      </c>
      <c r="J29" s="4" t="s">
        <v>108</v>
      </c>
      <c r="K29" s="4" t="s">
        <v>108</v>
      </c>
      <c r="L29" s="4" t="s">
        <v>108</v>
      </c>
      <c r="M29" s="4" t="s">
        <v>108</v>
      </c>
      <c r="N29" s="4" t="s">
        <v>108</v>
      </c>
      <c r="O29" s="4" t="s">
        <v>108</v>
      </c>
      <c r="P29" s="4" t="s">
        <v>108</v>
      </c>
      <c r="Q29" s="4" t="s">
        <v>108</v>
      </c>
      <c r="R29" s="4" t="s">
        <v>108</v>
      </c>
      <c r="S29" s="4" t="s">
        <v>108</v>
      </c>
      <c r="T29" s="4" t="s">
        <v>108</v>
      </c>
    </row>
    <row r="30" spans="1:20" s="7" customFormat="1" ht="33.75" customHeight="1">
      <c r="A30" s="135"/>
      <c r="B30" s="135"/>
      <c r="C30" s="135"/>
      <c r="D30" s="135"/>
      <c r="E30" s="135"/>
      <c r="F30" s="135"/>
      <c r="G30" s="5" t="s">
        <v>19</v>
      </c>
      <c r="H30" s="4" t="s">
        <v>108</v>
      </c>
      <c r="I30" s="4" t="s">
        <v>108</v>
      </c>
      <c r="J30" s="4" t="s">
        <v>108</v>
      </c>
      <c r="K30" s="4" t="s">
        <v>108</v>
      </c>
      <c r="L30" s="4" t="s">
        <v>108</v>
      </c>
      <c r="M30" s="4" t="s">
        <v>108</v>
      </c>
      <c r="N30" s="4" t="s">
        <v>108</v>
      </c>
      <c r="O30" s="4" t="s">
        <v>108</v>
      </c>
      <c r="P30" s="4" t="s">
        <v>108</v>
      </c>
      <c r="Q30" s="4" t="s">
        <v>108</v>
      </c>
      <c r="R30" s="4" t="s">
        <v>108</v>
      </c>
      <c r="S30" s="4" t="s">
        <v>108</v>
      </c>
      <c r="T30" s="4" t="s">
        <v>108</v>
      </c>
    </row>
    <row r="31" spans="1:20" s="7" customFormat="1" ht="33.75" customHeight="1">
      <c r="A31" s="135"/>
      <c r="B31" s="135"/>
      <c r="C31" s="135"/>
      <c r="D31" s="135"/>
      <c r="E31" s="135"/>
      <c r="F31" s="135"/>
      <c r="G31" s="5" t="s">
        <v>20</v>
      </c>
      <c r="H31" s="4" t="s">
        <v>108</v>
      </c>
      <c r="I31" s="4" t="s">
        <v>108</v>
      </c>
      <c r="J31" s="4" t="s">
        <v>108</v>
      </c>
      <c r="K31" s="4" t="s">
        <v>108</v>
      </c>
      <c r="L31" s="4" t="s">
        <v>108</v>
      </c>
      <c r="M31" s="4" t="s">
        <v>108</v>
      </c>
      <c r="N31" s="4" t="s">
        <v>108</v>
      </c>
      <c r="O31" s="4" t="s">
        <v>108</v>
      </c>
      <c r="P31" s="4" t="s">
        <v>108</v>
      </c>
      <c r="Q31" s="4" t="s">
        <v>108</v>
      </c>
      <c r="R31" s="4" t="s">
        <v>108</v>
      </c>
      <c r="S31" s="4" t="s">
        <v>108</v>
      </c>
      <c r="T31" s="4" t="s">
        <v>108</v>
      </c>
    </row>
    <row r="32" spans="1:20" s="7" customFormat="1" ht="33.75" customHeight="1">
      <c r="A32" s="135"/>
      <c r="B32" s="135"/>
      <c r="C32" s="135"/>
      <c r="D32" s="135"/>
      <c r="E32" s="135"/>
      <c r="F32" s="135"/>
      <c r="G32" s="5" t="s">
        <v>21</v>
      </c>
      <c r="H32" s="4" t="s">
        <v>108</v>
      </c>
      <c r="I32" s="4" t="s">
        <v>108</v>
      </c>
      <c r="J32" s="4" t="s">
        <v>108</v>
      </c>
      <c r="K32" s="4" t="s">
        <v>108</v>
      </c>
      <c r="L32" s="4" t="s">
        <v>108</v>
      </c>
      <c r="M32" s="4" t="s">
        <v>108</v>
      </c>
      <c r="N32" s="4" t="s">
        <v>108</v>
      </c>
      <c r="O32" s="4" t="s">
        <v>108</v>
      </c>
      <c r="P32" s="4" t="s">
        <v>108</v>
      </c>
      <c r="Q32" s="4" t="s">
        <v>108</v>
      </c>
      <c r="R32" s="4" t="s">
        <v>108</v>
      </c>
      <c r="S32" s="4" t="s">
        <v>108</v>
      </c>
      <c r="T32" s="4" t="s">
        <v>108</v>
      </c>
    </row>
    <row r="33" spans="1:20" s="7" customFormat="1" ht="33.75" customHeight="1">
      <c r="A33" s="135"/>
      <c r="B33" s="135"/>
      <c r="C33" s="135"/>
      <c r="D33" s="135"/>
      <c r="E33" s="135"/>
      <c r="F33" s="135"/>
      <c r="G33" s="5" t="s">
        <v>22</v>
      </c>
      <c r="H33" s="4" t="s">
        <v>108</v>
      </c>
      <c r="I33" s="4" t="s">
        <v>108</v>
      </c>
      <c r="J33" s="4" t="s">
        <v>108</v>
      </c>
      <c r="K33" s="4" t="s">
        <v>108</v>
      </c>
      <c r="L33" s="4" t="s">
        <v>108</v>
      </c>
      <c r="M33" s="4" t="s">
        <v>108</v>
      </c>
      <c r="N33" s="4" t="s">
        <v>108</v>
      </c>
      <c r="O33" s="4" t="s">
        <v>108</v>
      </c>
      <c r="P33" s="4" t="s">
        <v>108</v>
      </c>
      <c r="Q33" s="4" t="s">
        <v>108</v>
      </c>
      <c r="R33" s="4" t="s">
        <v>108</v>
      </c>
      <c r="S33" s="4" t="s">
        <v>108</v>
      </c>
      <c r="T33" s="4" t="s">
        <v>108</v>
      </c>
    </row>
    <row r="34" spans="1:20" s="7" customFormat="1" ht="33.75" customHeight="1">
      <c r="A34" s="135"/>
      <c r="B34" s="135"/>
      <c r="C34" s="138" t="s">
        <v>36</v>
      </c>
      <c r="D34" s="139"/>
      <c r="E34" s="139"/>
      <c r="F34" s="140"/>
      <c r="G34" s="9" t="s">
        <v>18</v>
      </c>
      <c r="H34" s="4" t="s">
        <v>108</v>
      </c>
      <c r="I34" s="4" t="s">
        <v>108</v>
      </c>
      <c r="J34" s="4" t="s">
        <v>108</v>
      </c>
      <c r="K34" s="4" t="s">
        <v>108</v>
      </c>
      <c r="L34" s="4" t="s">
        <v>108</v>
      </c>
      <c r="M34" s="4" t="s">
        <v>108</v>
      </c>
      <c r="N34" s="4" t="s">
        <v>108</v>
      </c>
      <c r="O34" s="4" t="s">
        <v>108</v>
      </c>
      <c r="P34" s="4" t="s">
        <v>108</v>
      </c>
      <c r="Q34" s="4" t="s">
        <v>108</v>
      </c>
      <c r="R34" s="4" t="s">
        <v>108</v>
      </c>
      <c r="S34" s="4" t="s">
        <v>108</v>
      </c>
      <c r="T34" s="4" t="s">
        <v>108</v>
      </c>
    </row>
    <row r="35" spans="1:20" s="7" customFormat="1" ht="33.75" customHeight="1">
      <c r="A35" s="135"/>
      <c r="B35" s="135"/>
      <c r="C35" s="141"/>
      <c r="D35" s="142"/>
      <c r="E35" s="142"/>
      <c r="F35" s="143"/>
      <c r="G35" s="5" t="s">
        <v>19</v>
      </c>
      <c r="H35" s="4" t="s">
        <v>108</v>
      </c>
      <c r="I35" s="4" t="s">
        <v>108</v>
      </c>
      <c r="J35" s="4" t="s">
        <v>108</v>
      </c>
      <c r="K35" s="4" t="s">
        <v>108</v>
      </c>
      <c r="L35" s="4" t="s">
        <v>108</v>
      </c>
      <c r="M35" s="4" t="s">
        <v>108</v>
      </c>
      <c r="N35" s="4" t="s">
        <v>108</v>
      </c>
      <c r="O35" s="4" t="s">
        <v>108</v>
      </c>
      <c r="P35" s="4" t="s">
        <v>108</v>
      </c>
      <c r="Q35" s="4" t="s">
        <v>108</v>
      </c>
      <c r="R35" s="4" t="s">
        <v>108</v>
      </c>
      <c r="S35" s="4" t="s">
        <v>108</v>
      </c>
      <c r="T35" s="4" t="s">
        <v>108</v>
      </c>
    </row>
    <row r="36" spans="1:20" s="7" customFormat="1" ht="33.75" customHeight="1">
      <c r="A36" s="135"/>
      <c r="B36" s="135"/>
      <c r="C36" s="141"/>
      <c r="D36" s="142"/>
      <c r="E36" s="142"/>
      <c r="F36" s="143"/>
      <c r="G36" s="5" t="s">
        <v>20</v>
      </c>
      <c r="H36" s="4" t="s">
        <v>108</v>
      </c>
      <c r="I36" s="4" t="s">
        <v>108</v>
      </c>
      <c r="J36" s="4" t="s">
        <v>108</v>
      </c>
      <c r="K36" s="4" t="s">
        <v>108</v>
      </c>
      <c r="L36" s="4" t="s">
        <v>108</v>
      </c>
      <c r="M36" s="4" t="s">
        <v>108</v>
      </c>
      <c r="N36" s="4" t="s">
        <v>108</v>
      </c>
      <c r="O36" s="4" t="s">
        <v>108</v>
      </c>
      <c r="P36" s="4" t="s">
        <v>108</v>
      </c>
      <c r="Q36" s="4" t="s">
        <v>108</v>
      </c>
      <c r="R36" s="4" t="s">
        <v>108</v>
      </c>
      <c r="S36" s="4" t="s">
        <v>108</v>
      </c>
      <c r="T36" s="4" t="s">
        <v>108</v>
      </c>
    </row>
    <row r="37" spans="1:20" s="7" customFormat="1" ht="33.75" customHeight="1">
      <c r="A37" s="135"/>
      <c r="B37" s="135"/>
      <c r="C37" s="141"/>
      <c r="D37" s="142"/>
      <c r="E37" s="142"/>
      <c r="F37" s="143"/>
      <c r="G37" s="5" t="s">
        <v>21</v>
      </c>
      <c r="H37" s="4" t="s">
        <v>108</v>
      </c>
      <c r="I37" s="4" t="s">
        <v>108</v>
      </c>
      <c r="J37" s="4" t="s">
        <v>108</v>
      </c>
      <c r="K37" s="4" t="s">
        <v>108</v>
      </c>
      <c r="L37" s="4" t="s">
        <v>108</v>
      </c>
      <c r="M37" s="4" t="s">
        <v>108</v>
      </c>
      <c r="N37" s="4" t="s">
        <v>108</v>
      </c>
      <c r="O37" s="4" t="s">
        <v>108</v>
      </c>
      <c r="P37" s="4" t="s">
        <v>108</v>
      </c>
      <c r="Q37" s="4" t="s">
        <v>108</v>
      </c>
      <c r="R37" s="4" t="s">
        <v>108</v>
      </c>
      <c r="S37" s="4" t="s">
        <v>108</v>
      </c>
      <c r="T37" s="4" t="s">
        <v>108</v>
      </c>
    </row>
    <row r="38" spans="1:20" s="7" customFormat="1" ht="33.75" customHeight="1">
      <c r="A38" s="135"/>
      <c r="B38" s="135"/>
      <c r="C38" s="144"/>
      <c r="D38" s="145"/>
      <c r="E38" s="145"/>
      <c r="F38" s="146"/>
      <c r="G38" s="5" t="s">
        <v>22</v>
      </c>
      <c r="H38" s="4" t="s">
        <v>108</v>
      </c>
      <c r="I38" s="4" t="s">
        <v>108</v>
      </c>
      <c r="J38" s="4" t="s">
        <v>108</v>
      </c>
      <c r="K38" s="4" t="s">
        <v>108</v>
      </c>
      <c r="L38" s="4" t="s">
        <v>108</v>
      </c>
      <c r="M38" s="4" t="s">
        <v>108</v>
      </c>
      <c r="N38" s="4" t="s">
        <v>108</v>
      </c>
      <c r="O38" s="4" t="s">
        <v>108</v>
      </c>
      <c r="P38" s="4" t="s">
        <v>108</v>
      </c>
      <c r="Q38" s="4" t="s">
        <v>108</v>
      </c>
      <c r="R38" s="4" t="s">
        <v>108</v>
      </c>
      <c r="S38" s="4" t="s">
        <v>108</v>
      </c>
      <c r="T38" s="4" t="s">
        <v>108</v>
      </c>
    </row>
  </sheetData>
  <mergeCells count="34">
    <mergeCell ref="A18:E22"/>
    <mergeCell ref="F24:F28"/>
    <mergeCell ref="C29:C33"/>
    <mergeCell ref="D29:D33"/>
    <mergeCell ref="E29:E33"/>
    <mergeCell ref="F29:F33"/>
    <mergeCell ref="C24:C28"/>
    <mergeCell ref="D24:D28"/>
    <mergeCell ref="E24:E28"/>
    <mergeCell ref="F8:F12"/>
    <mergeCell ref="H4:T4"/>
    <mergeCell ref="A4:A5"/>
    <mergeCell ref="B4:B5"/>
    <mergeCell ref="C4:C5"/>
    <mergeCell ref="D4:D5"/>
    <mergeCell ref="E4:E5"/>
    <mergeCell ref="F4:F5"/>
    <mergeCell ref="G4:G5"/>
    <mergeCell ref="A13:A17"/>
    <mergeCell ref="A23:T23"/>
    <mergeCell ref="S1:T1"/>
    <mergeCell ref="A24:A38"/>
    <mergeCell ref="B24:B38"/>
    <mergeCell ref="C34:F38"/>
    <mergeCell ref="F13:F17"/>
    <mergeCell ref="B13:E17"/>
    <mergeCell ref="F18:F22"/>
    <mergeCell ref="A3:T3"/>
    <mergeCell ref="A7:T7"/>
    <mergeCell ref="A8:A12"/>
    <mergeCell ref="B8:B12"/>
    <mergeCell ref="C8:C12"/>
    <mergeCell ref="D8:D12"/>
    <mergeCell ref="E8:E12"/>
  </mergeCells>
  <printOptions/>
  <pageMargins left="0.17" right="0.7086614173228347" top="0.7480314960629921" bottom="0.7480314960629921" header="0.31496062992125984" footer="0.31496062992125984"/>
  <pageSetup fitToHeight="1" fitToWidth="1" horizontalDpi="180" verticalDpi="180" orientation="portrait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5"/>
  <sheetViews>
    <sheetView zoomScale="85" zoomScaleNormal="85" workbookViewId="0" topLeftCell="A10">
      <selection activeCell="A3" sqref="A3:E24"/>
    </sheetView>
  </sheetViews>
  <sheetFormatPr defaultColWidth="9.140625" defaultRowHeight="15"/>
  <cols>
    <col min="1" max="1" width="9.140625" style="12" customWidth="1"/>
    <col min="2" max="4" width="27.8515625" style="12" customWidth="1"/>
    <col min="5" max="5" width="48.8515625" style="12" customWidth="1"/>
    <col min="6" max="16384" width="9.140625" style="12" customWidth="1"/>
  </cols>
  <sheetData>
    <row r="1" s="7" customFormat="1" ht="15">
      <c r="E1" s="8" t="s">
        <v>41</v>
      </c>
    </row>
    <row r="2" spans="1:5" s="7" customFormat="1" ht="34.5" customHeight="1">
      <c r="A2" s="169" t="s">
        <v>107</v>
      </c>
      <c r="B2" s="169"/>
      <c r="C2" s="169"/>
      <c r="D2" s="169"/>
      <c r="E2" s="169"/>
    </row>
    <row r="3" spans="1:5" s="7" customFormat="1" ht="15" customHeight="1">
      <c r="A3" s="170" t="s">
        <v>25</v>
      </c>
      <c r="B3" s="166" t="s">
        <v>38</v>
      </c>
      <c r="C3" s="166"/>
      <c r="D3" s="166"/>
      <c r="E3" s="167" t="s">
        <v>39</v>
      </c>
    </row>
    <row r="4" spans="1:5" s="7" customFormat="1" ht="109.2">
      <c r="A4" s="171"/>
      <c r="B4" s="46" t="s">
        <v>40</v>
      </c>
      <c r="C4" s="46" t="s">
        <v>37</v>
      </c>
      <c r="D4" s="46" t="s">
        <v>60</v>
      </c>
      <c r="E4" s="168"/>
    </row>
    <row r="5" spans="1:5" s="7" customFormat="1" ht="15">
      <c r="A5" s="47">
        <v>1</v>
      </c>
      <c r="B5" s="47">
        <v>2</v>
      </c>
      <c r="C5" s="47">
        <v>3</v>
      </c>
      <c r="D5" s="47">
        <v>4</v>
      </c>
      <c r="E5" s="47">
        <v>5</v>
      </c>
    </row>
    <row r="6" spans="1:5" s="7" customFormat="1" ht="15.75" customHeight="1">
      <c r="A6" s="161" t="s">
        <v>133</v>
      </c>
      <c r="B6" s="162"/>
      <c r="C6" s="162"/>
      <c r="D6" s="162"/>
      <c r="E6" s="163"/>
    </row>
    <row r="7" spans="1:5" s="7" customFormat="1" ht="15">
      <c r="A7" s="164"/>
      <c r="B7" s="156"/>
      <c r="C7" s="156"/>
      <c r="D7" s="156"/>
      <c r="E7" s="165"/>
    </row>
    <row r="8" spans="1:5" s="7" customFormat="1" ht="15">
      <c r="A8" s="136" t="s">
        <v>132</v>
      </c>
      <c r="B8" s="136"/>
      <c r="C8" s="136"/>
      <c r="D8" s="136"/>
      <c r="E8" s="136"/>
    </row>
    <row r="9" spans="1:5" s="7" customFormat="1" ht="15">
      <c r="A9" s="136" t="s">
        <v>113</v>
      </c>
      <c r="B9" s="136"/>
      <c r="C9" s="136"/>
      <c r="D9" s="136"/>
      <c r="E9" s="136"/>
    </row>
    <row r="10" spans="1:5" s="7" customFormat="1" ht="46.8">
      <c r="A10" s="45" t="s">
        <v>23</v>
      </c>
      <c r="B10" s="5" t="s">
        <v>109</v>
      </c>
      <c r="C10" s="9"/>
      <c r="D10" s="9"/>
      <c r="E10" s="5" t="s">
        <v>65</v>
      </c>
    </row>
    <row r="11" spans="1:5" s="7" customFormat="1" ht="15">
      <c r="A11" s="161" t="s">
        <v>133</v>
      </c>
      <c r="B11" s="162"/>
      <c r="C11" s="162"/>
      <c r="D11" s="162"/>
      <c r="E11" s="163"/>
    </row>
    <row r="12" spans="1:5" s="7" customFormat="1" ht="15">
      <c r="A12" s="164"/>
      <c r="B12" s="156"/>
      <c r="C12" s="156"/>
      <c r="D12" s="156"/>
      <c r="E12" s="165"/>
    </row>
    <row r="13" spans="1:5" s="7" customFormat="1" ht="15.75" customHeight="1">
      <c r="A13" s="161" t="s">
        <v>110</v>
      </c>
      <c r="B13" s="162"/>
      <c r="C13" s="162"/>
      <c r="D13" s="162"/>
      <c r="E13" s="163"/>
    </row>
    <row r="14" spans="1:5" s="7" customFormat="1" ht="15">
      <c r="A14" s="164"/>
      <c r="B14" s="156"/>
      <c r="C14" s="156"/>
      <c r="D14" s="156"/>
      <c r="E14" s="165"/>
    </row>
    <row r="15" spans="1:5" s="7" customFormat="1" ht="15">
      <c r="A15" s="161" t="s">
        <v>111</v>
      </c>
      <c r="B15" s="162"/>
      <c r="C15" s="162"/>
      <c r="D15" s="162"/>
      <c r="E15" s="163"/>
    </row>
    <row r="16" spans="1:5" s="7" customFormat="1" ht="15">
      <c r="A16" s="164"/>
      <c r="B16" s="156"/>
      <c r="C16" s="156"/>
      <c r="D16" s="156"/>
      <c r="E16" s="165"/>
    </row>
    <row r="17" spans="1:5" s="7" customFormat="1" ht="109.2">
      <c r="A17" s="45" t="s">
        <v>59</v>
      </c>
      <c r="B17" s="5" t="s">
        <v>112</v>
      </c>
      <c r="C17" s="4"/>
      <c r="D17" s="4"/>
      <c r="E17" s="43" t="s">
        <v>66</v>
      </c>
    </row>
    <row r="18" spans="1:5" s="7" customFormat="1" ht="15">
      <c r="A18" s="161" t="s">
        <v>133</v>
      </c>
      <c r="B18" s="162"/>
      <c r="C18" s="162"/>
      <c r="D18" s="162"/>
      <c r="E18" s="163"/>
    </row>
    <row r="19" spans="1:5" s="7" customFormat="1" ht="15">
      <c r="A19" s="164"/>
      <c r="B19" s="156"/>
      <c r="C19" s="156"/>
      <c r="D19" s="156"/>
      <c r="E19" s="165"/>
    </row>
    <row r="20" spans="1:5" s="7" customFormat="1" ht="15">
      <c r="A20" s="161" t="s">
        <v>114</v>
      </c>
      <c r="B20" s="162"/>
      <c r="C20" s="162"/>
      <c r="D20" s="162"/>
      <c r="E20" s="163"/>
    </row>
    <row r="21" spans="1:5" ht="15">
      <c r="A21" s="164"/>
      <c r="B21" s="156"/>
      <c r="C21" s="156"/>
      <c r="D21" s="156"/>
      <c r="E21" s="165"/>
    </row>
    <row r="22" spans="1:5" ht="15">
      <c r="A22" s="161" t="s">
        <v>135</v>
      </c>
      <c r="B22" s="162"/>
      <c r="C22" s="162"/>
      <c r="D22" s="162"/>
      <c r="E22" s="163"/>
    </row>
    <row r="23" spans="1:5" ht="15">
      <c r="A23" s="164"/>
      <c r="B23" s="156"/>
      <c r="C23" s="156"/>
      <c r="D23" s="156"/>
      <c r="E23" s="165"/>
    </row>
    <row r="24" spans="1:5" ht="109.2">
      <c r="A24" s="45" t="s">
        <v>134</v>
      </c>
      <c r="B24" s="5" t="s">
        <v>115</v>
      </c>
      <c r="C24" s="4"/>
      <c r="D24" s="4"/>
      <c r="E24" s="43" t="s">
        <v>68</v>
      </c>
    </row>
    <row r="25" ht="15">
      <c r="A25" s="11"/>
    </row>
    <row r="26" ht="15">
      <c r="A26" s="11"/>
    </row>
    <row r="27" ht="15">
      <c r="A27" s="11"/>
    </row>
    <row r="28" ht="15">
      <c r="A28" s="11"/>
    </row>
    <row r="29" ht="15">
      <c r="A29" s="11"/>
    </row>
    <row r="30" ht="15">
      <c r="A30" s="11"/>
    </row>
    <row r="31" ht="15">
      <c r="A31" s="11"/>
    </row>
    <row r="32" ht="15">
      <c r="A32" s="11"/>
    </row>
    <row r="33" ht="15">
      <c r="A33" s="11"/>
    </row>
    <row r="34" ht="15">
      <c r="A34" s="11"/>
    </row>
    <row r="35" ht="15">
      <c r="A35" s="11"/>
    </row>
  </sheetData>
  <mergeCells count="13">
    <mergeCell ref="A2:E2"/>
    <mergeCell ref="A8:E8"/>
    <mergeCell ref="A9:E9"/>
    <mergeCell ref="A3:A4"/>
    <mergeCell ref="A20:E21"/>
    <mergeCell ref="A11:E12"/>
    <mergeCell ref="A18:E19"/>
    <mergeCell ref="A22:E23"/>
    <mergeCell ref="B3:D3"/>
    <mergeCell ref="E3:E4"/>
    <mergeCell ref="A6:E7"/>
    <mergeCell ref="A13:E14"/>
    <mergeCell ref="A15:E16"/>
  </mergeCells>
  <printOptions/>
  <pageMargins left="0.17" right="0.17" top="0.7480314960629921" bottom="0.7480314960629921" header="0.31496062992125984" footer="0.31496062992125984"/>
  <pageSetup fitToHeight="3" fitToWidth="1" horizontalDpi="600" verticalDpi="600" orientation="portrait" paperSize="9" scale="71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9"/>
  <sheetViews>
    <sheetView workbookViewId="0" topLeftCell="A1">
      <selection activeCell="O13" sqref="O13"/>
    </sheetView>
  </sheetViews>
  <sheetFormatPr defaultColWidth="9.140625" defaultRowHeight="15"/>
  <cols>
    <col min="1" max="1" width="9.140625" style="12" customWidth="1"/>
    <col min="2" max="2" width="13.00390625" style="12" customWidth="1"/>
    <col min="3" max="3" width="18.57421875" style="12" customWidth="1"/>
    <col min="4" max="15" width="9.140625" style="12" customWidth="1"/>
    <col min="16" max="16" width="17.00390625" style="12" customWidth="1"/>
    <col min="17" max="16384" width="9.140625" style="12" customWidth="1"/>
  </cols>
  <sheetData>
    <row r="1" s="7" customFormat="1" ht="15">
      <c r="P1" s="8" t="s">
        <v>46</v>
      </c>
    </row>
    <row r="2" s="7" customFormat="1" ht="15"/>
    <row r="3" spans="1:16" s="7" customFormat="1" ht="37.5" customHeight="1">
      <c r="A3" s="156" t="s">
        <v>116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</row>
    <row r="4" spans="1:16" s="7" customFormat="1" ht="109.5" customHeight="1">
      <c r="A4" s="135" t="s">
        <v>25</v>
      </c>
      <c r="B4" s="158" t="s">
        <v>43</v>
      </c>
      <c r="C4" s="158" t="s">
        <v>44</v>
      </c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6"/>
      <c r="P4" s="158" t="s">
        <v>45</v>
      </c>
    </row>
    <row r="5" spans="1:16" s="7" customFormat="1" ht="15">
      <c r="A5" s="135"/>
      <c r="B5" s="158"/>
      <c r="C5" s="158"/>
      <c r="D5" s="13" t="s">
        <v>7</v>
      </c>
      <c r="E5" s="13" t="s">
        <v>8</v>
      </c>
      <c r="F5" s="13" t="s">
        <v>9</v>
      </c>
      <c r="G5" s="13" t="s">
        <v>8</v>
      </c>
      <c r="H5" s="13" t="s">
        <v>10</v>
      </c>
      <c r="I5" s="13" t="s">
        <v>11</v>
      </c>
      <c r="J5" s="13" t="s">
        <v>12</v>
      </c>
      <c r="K5" s="13" t="s">
        <v>13</v>
      </c>
      <c r="L5" s="13" t="s">
        <v>14</v>
      </c>
      <c r="M5" s="13" t="s">
        <v>15</v>
      </c>
      <c r="N5" s="13" t="s">
        <v>16</v>
      </c>
      <c r="O5" s="13" t="s">
        <v>17</v>
      </c>
      <c r="P5" s="158"/>
    </row>
    <row r="6" spans="1:16" s="7" customFormat="1" ht="15">
      <c r="A6" s="6">
        <v>1</v>
      </c>
      <c r="B6" s="6">
        <v>2</v>
      </c>
      <c r="C6" s="6">
        <v>3</v>
      </c>
      <c r="D6" s="63">
        <v>4</v>
      </c>
      <c r="E6" s="63">
        <v>5</v>
      </c>
      <c r="F6" s="63">
        <v>6</v>
      </c>
      <c r="G6" s="63">
        <v>7</v>
      </c>
      <c r="H6" s="63">
        <v>8</v>
      </c>
      <c r="I6" s="63">
        <v>9</v>
      </c>
      <c r="J6" s="63">
        <v>10</v>
      </c>
      <c r="K6" s="63">
        <v>11</v>
      </c>
      <c r="L6" s="63">
        <v>12</v>
      </c>
      <c r="M6" s="63">
        <v>13</v>
      </c>
      <c r="N6" s="63">
        <v>14</v>
      </c>
      <c r="O6" s="63">
        <v>15</v>
      </c>
      <c r="P6" s="63">
        <v>16</v>
      </c>
    </row>
    <row r="7" spans="1:16" s="7" customFormat="1" ht="15">
      <c r="A7" s="48" t="s">
        <v>108</v>
      </c>
      <c r="B7" s="48" t="s">
        <v>108</v>
      </c>
      <c r="C7" s="48" t="s">
        <v>108</v>
      </c>
      <c r="D7" s="48" t="s">
        <v>108</v>
      </c>
      <c r="E7" s="48" t="s">
        <v>108</v>
      </c>
      <c r="F7" s="48" t="s">
        <v>108</v>
      </c>
      <c r="G7" s="48" t="s">
        <v>108</v>
      </c>
      <c r="H7" s="48" t="s">
        <v>108</v>
      </c>
      <c r="I7" s="48" t="s">
        <v>108</v>
      </c>
      <c r="J7" s="48" t="s">
        <v>108</v>
      </c>
      <c r="K7" s="48" t="s">
        <v>108</v>
      </c>
      <c r="L7" s="48" t="s">
        <v>108</v>
      </c>
      <c r="M7" s="48" t="s">
        <v>108</v>
      </c>
      <c r="N7" s="48" t="s">
        <v>108</v>
      </c>
      <c r="O7" s="48" t="s">
        <v>108</v>
      </c>
      <c r="P7" s="48" t="s">
        <v>108</v>
      </c>
    </row>
    <row r="8" spans="1:16" s="7" customFormat="1" ht="1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</row>
    <row r="9" spans="1:16" s="7" customFormat="1" ht="1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</row>
    <row r="10" s="7" customFormat="1" ht="15"/>
  </sheetData>
  <mergeCells count="6">
    <mergeCell ref="A3:P3"/>
    <mergeCell ref="D4:O4"/>
    <mergeCell ref="C4:C5"/>
    <mergeCell ref="B4:B5"/>
    <mergeCell ref="A4:A5"/>
    <mergeCell ref="P4:P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8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8"/>
  <sheetViews>
    <sheetView workbookViewId="0" topLeftCell="A1">
      <selection activeCell="B23" sqref="B23"/>
    </sheetView>
  </sheetViews>
  <sheetFormatPr defaultColWidth="9.140625" defaultRowHeight="15"/>
  <cols>
    <col min="1" max="1" width="9.140625" style="12" customWidth="1"/>
    <col min="2" max="2" width="85.140625" style="12" customWidth="1"/>
    <col min="3" max="3" width="56.421875" style="12" customWidth="1"/>
    <col min="4" max="16384" width="9.140625" style="12" customWidth="1"/>
  </cols>
  <sheetData>
    <row r="1" spans="1:3" ht="15">
      <c r="A1" s="7"/>
      <c r="B1" s="7"/>
      <c r="C1" s="8" t="s">
        <v>49</v>
      </c>
    </row>
    <row r="2" spans="1:3" ht="15">
      <c r="A2" s="7"/>
      <c r="B2" s="7"/>
      <c r="C2" s="7"/>
    </row>
    <row r="3" spans="1:3" ht="31.5" customHeight="1">
      <c r="A3" s="169" t="s">
        <v>103</v>
      </c>
      <c r="B3" s="169"/>
      <c r="C3" s="169"/>
    </row>
    <row r="4" spans="1:3" ht="15">
      <c r="A4" s="13" t="s">
        <v>25</v>
      </c>
      <c r="B4" s="10" t="s">
        <v>47</v>
      </c>
      <c r="C4" s="10" t="s">
        <v>48</v>
      </c>
    </row>
    <row r="5" spans="1:3" ht="15">
      <c r="A5" s="6">
        <v>1</v>
      </c>
      <c r="B5" s="6">
        <v>2</v>
      </c>
      <c r="C5" s="6">
        <v>3</v>
      </c>
    </row>
    <row r="6" spans="1:3" s="14" customFormat="1" ht="39.75" customHeight="1">
      <c r="A6" s="13">
        <v>1</v>
      </c>
      <c r="B6" s="3" t="s">
        <v>64</v>
      </c>
      <c r="C6" s="83" t="s">
        <v>61</v>
      </c>
    </row>
    <row r="7" spans="1:3" s="14" customFormat="1" ht="46.8">
      <c r="A7" s="13">
        <v>2</v>
      </c>
      <c r="B7" s="3" t="s">
        <v>62</v>
      </c>
      <c r="C7" s="172"/>
    </row>
    <row r="8" spans="1:3" s="14" customFormat="1" ht="62.4">
      <c r="A8" s="13">
        <v>3</v>
      </c>
      <c r="B8" s="3" t="s">
        <v>63</v>
      </c>
      <c r="C8" s="84"/>
    </row>
  </sheetData>
  <mergeCells count="2">
    <mergeCell ref="A3:C3"/>
    <mergeCell ref="C6:C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6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2"/>
  <sheetViews>
    <sheetView tabSelected="1" view="pageBreakPreview" zoomScale="115" zoomScaleSheetLayoutView="115" workbookViewId="0" topLeftCell="A1">
      <selection activeCell="A1" sqref="A1:F8"/>
    </sheetView>
  </sheetViews>
  <sheetFormatPr defaultColWidth="9.140625" defaultRowHeight="15"/>
  <cols>
    <col min="1" max="1" width="5.57421875" style="0" customWidth="1"/>
    <col min="2" max="2" width="17.28125" style="0" customWidth="1"/>
    <col min="3" max="3" width="37.140625" style="0" customWidth="1"/>
    <col min="4" max="5" width="16.7109375" style="0" customWidth="1"/>
    <col min="6" max="6" width="17.421875" style="0" customWidth="1"/>
  </cols>
  <sheetData>
    <row r="1" spans="5:6" ht="15.6">
      <c r="E1" s="7"/>
      <c r="F1" s="64" t="s">
        <v>143</v>
      </c>
    </row>
    <row r="2" spans="5:6" ht="15.6">
      <c r="E2" s="7"/>
      <c r="F2" s="64" t="s">
        <v>140</v>
      </c>
    </row>
    <row r="3" spans="1:6" ht="15.6">
      <c r="A3" s="7"/>
      <c r="B3" s="7"/>
      <c r="C3" s="7"/>
      <c r="D3" s="7"/>
      <c r="E3" s="7"/>
      <c r="F3" s="64" t="s">
        <v>141</v>
      </c>
    </row>
    <row r="4" spans="1:6" ht="15.6">
      <c r="A4" s="7"/>
      <c r="B4" s="7"/>
      <c r="C4" s="7"/>
      <c r="D4" s="7"/>
      <c r="E4" s="7"/>
      <c r="F4" s="78" t="s">
        <v>159</v>
      </c>
    </row>
    <row r="5" spans="1:6" ht="45" customHeight="1">
      <c r="A5" s="169" t="s">
        <v>117</v>
      </c>
      <c r="B5" s="169"/>
      <c r="C5" s="169"/>
      <c r="D5" s="169"/>
      <c r="E5" s="169"/>
      <c r="F5" s="169"/>
    </row>
    <row r="6" spans="1:6" ht="46.8">
      <c r="A6" s="68" t="s">
        <v>25</v>
      </c>
      <c r="B6" s="16" t="s">
        <v>50</v>
      </c>
      <c r="C6" s="16" t="s">
        <v>51</v>
      </c>
      <c r="D6" s="16" t="s">
        <v>52</v>
      </c>
      <c r="E6" s="16" t="s">
        <v>53</v>
      </c>
      <c r="F6" s="16" t="s">
        <v>54</v>
      </c>
    </row>
    <row r="7" spans="1:6" ht="15.6">
      <c r="A7" s="66">
        <v>1</v>
      </c>
      <c r="B7" s="6">
        <v>2</v>
      </c>
      <c r="C7" s="6">
        <v>3</v>
      </c>
      <c r="D7" s="6">
        <v>4</v>
      </c>
      <c r="E7" s="6">
        <v>5</v>
      </c>
      <c r="F7" s="6">
        <v>6</v>
      </c>
    </row>
    <row r="8" spans="1:6" ht="27" customHeight="1">
      <c r="A8" s="67"/>
      <c r="B8" s="42"/>
      <c r="C8" s="43"/>
      <c r="D8" s="42"/>
      <c r="E8" s="42"/>
      <c r="F8" s="43"/>
    </row>
    <row r="12" ht="15">
      <c r="D12" s="1"/>
    </row>
  </sheetData>
  <mergeCells count="1">
    <mergeCell ref="A5:F5"/>
  </mergeCells>
  <printOptions horizontalCentered="1"/>
  <pageMargins left="1.1811023622047245" right="0.3937007874015748" top="0.7874015748031497" bottom="0.7874015748031497" header="0" footer="0"/>
  <pageSetup firstPageNumber="8" useFirstPageNumber="1" fitToHeight="1" fitToWidth="1" horizontalDpi="600" verticalDpi="600" orientation="portrait" paperSize="9" scale="76" r:id="rId1"/>
  <headerFooter>
    <oddHeader>&amp;C&amp;"Times New Roman,обычный"&amp;12
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"/>
  <sheetViews>
    <sheetView workbookViewId="0" topLeftCell="A1">
      <selection activeCell="A4" sqref="A4:E8"/>
    </sheetView>
  </sheetViews>
  <sheetFormatPr defaultColWidth="9.140625" defaultRowHeight="15"/>
  <cols>
    <col min="1" max="1" width="9.140625" style="12" customWidth="1"/>
    <col min="2" max="4" width="19.00390625" style="12" customWidth="1"/>
    <col min="5" max="5" width="34.140625" style="12" customWidth="1"/>
    <col min="6" max="16384" width="9.140625" style="12" customWidth="1"/>
  </cols>
  <sheetData>
    <row r="1" spans="1:5" ht="15">
      <c r="A1" s="7"/>
      <c r="B1" s="7"/>
      <c r="C1" s="7"/>
      <c r="D1" s="7"/>
      <c r="E1" s="8" t="s">
        <v>57</v>
      </c>
    </row>
    <row r="2" spans="1:5" ht="15">
      <c r="A2" s="7"/>
      <c r="B2" s="7"/>
      <c r="C2" s="7"/>
      <c r="D2" s="7"/>
      <c r="E2" s="7"/>
    </row>
    <row r="3" spans="1:5" ht="55.5" customHeight="1">
      <c r="A3" s="169" t="s">
        <v>118</v>
      </c>
      <c r="B3" s="169"/>
      <c r="C3" s="169"/>
      <c r="D3" s="169"/>
      <c r="E3" s="169"/>
    </row>
    <row r="4" spans="1:6" ht="101.25" customHeight="1">
      <c r="A4" s="13" t="s">
        <v>25</v>
      </c>
      <c r="B4" s="10" t="s">
        <v>50</v>
      </c>
      <c r="C4" s="10" t="s">
        <v>55</v>
      </c>
      <c r="D4" s="10" t="s">
        <v>56</v>
      </c>
      <c r="E4" s="10" t="s">
        <v>58</v>
      </c>
      <c r="F4" s="14"/>
    </row>
    <row r="5" spans="1:5" ht="15">
      <c r="A5" s="6">
        <v>1</v>
      </c>
      <c r="B5" s="6">
        <v>2</v>
      </c>
      <c r="C5" s="6">
        <v>3</v>
      </c>
      <c r="D5" s="6">
        <v>4</v>
      </c>
      <c r="E5" s="6">
        <v>5</v>
      </c>
    </row>
    <row r="6" spans="1:5" ht="15">
      <c r="A6" s="15">
        <v>1</v>
      </c>
      <c r="B6" s="4"/>
      <c r="C6" s="4"/>
      <c r="D6" s="4"/>
      <c r="E6" s="4"/>
    </row>
    <row r="7" spans="1:5" ht="15">
      <c r="A7" s="15">
        <v>2</v>
      </c>
      <c r="B7" s="4"/>
      <c r="C7" s="4"/>
      <c r="D7" s="4"/>
      <c r="E7" s="4"/>
    </row>
    <row r="8" spans="1:5" ht="15">
      <c r="A8" s="15">
        <v>3</v>
      </c>
      <c r="B8" s="4"/>
      <c r="C8" s="4"/>
      <c r="D8" s="4"/>
      <c r="E8" s="4"/>
    </row>
    <row r="9" spans="1:5" ht="15">
      <c r="A9" s="7"/>
      <c r="B9" s="7"/>
      <c r="C9" s="7"/>
      <c r="D9" s="7"/>
      <c r="E9" s="7"/>
    </row>
  </sheetData>
  <mergeCells count="1">
    <mergeCell ref="A3:E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7" r:id="rId1"/>
</worksheet>
</file>

<file path=_xmlsignatures/_rels/origin.sigs.rels><?xml version="1.0" encoding="utf-8" standalone="yes"?><Relationships xmlns="http://schemas.openxmlformats.org/package/2006/relationships"><Relationship Id="rId1" Type="http://schemas.openxmlformats.org/package/2006/relationships/digital-signature/signature" Target="sig1.xml" 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urn:ietf:params:xml:ns:cpxmlsec:algorithms:gostr34102001-gostr3411"/>
    <Reference URI="#idPackageObject" Type="http://www.w3.org/2000/09/xmldsig#Object">
      <DigestMethod Algorithm="urn:ietf:params:xml:ns:cpxmlsec:algorithms:gostr3411"/>
      <DigestValue>e8/jsjxAvwuz+KHAiuV0K7sDiFjlth9+TzsF+fAo7Ro=</DigestValue>
    </Reference>
    <Reference URI="#idOfficeObject" Type="http://www.w3.org/2000/09/xmldsig#Object">
      <DigestMethod Algorithm="urn:ietf:params:xml:ns:cpxmlsec:algorithms:gostr3411"/>
      <DigestValue>dtwf1kBSeG5ZUO4zQMPqjBa0uS1rPRwIYwXkFolAjeU=</DigestValue>
    </Reference>
    <Reference URI="#idSignedProperties" Type="http://uri.etsi.org/01903#SignedProperties">
      <Transforms>
        <Transform Algorithm="http://www.w3.org/TR/2001/REC-xml-c14n-20010315"/>
      </Transforms>
      <DigestMethod Algorithm="urn:ietf:params:xml:ns:cpxmlsec:algorithms:gostr3411"/>
      <DigestValue>JwWrORhfBY4fdz+yfHgHQTRIza1gypBoB63ykWHfkK4=</DigestValue>
    </Reference>
  </SignedInfo>
  <SignatureValue>txjHYbJ0LkrtuBqT3YzNeKIqjHk+rghoQ7medyWyBGe9zcJiXCXFVcnW1IR7FiNd
gWEq5MyI28qwWT//CY/3iw==</SignatureValue>
  <KeyInfo>
    <X509Data>
      <X509Certificate>MIIIjTCCCDygAwIBAgIUIGaMBB0WOHPRYrL4H6+ebjjI7oQwCAYGKoUDAgIDMIIB
OTEgMB4GCSqGSIb3DQEJARYRdWNfZmtAcm9za2F6bmEucnUxGTAXBgNVBAgMENCz
LiDQnNC+0YHQutCy0LAxGjAYBggqhQMDgQMBARIMMDA3NzEwNTY4NzYwMRgwFgYF
KoUDZAESDTEwNDc3OTcwMTk4MzAxLDAqBgNVBAkMI9GD0LvQuNGG0LAg0JjQu9GM
0LjQvdC60LAsINC00L7QvCA3MRUwEwYDVQQHDAzQnNC+0YHQutCy0LAxCzAJBgNV
BAYTAlJVMTgwNgYDVQQKDC/QpNC10LTQtdGA0LDQu9GM0L3QvtC1INC60LDQt9C9
0LDRh9C10LnRgdGC0LLQvjE4MDYGA1UEAwwv0KTQtdC00LXRgNCw0LvRjNC90L7Q
tSDQutCw0LfQvdCw0YfQtdC50YHRgtCy0L4wHhcNMTgwMzEyMTIzNDM2WhcNMTkw
NjEyMTIzNDM2WjCCAZExGjAYBggqhQMDgQMBARIMODYyMTAwOTgyMTA3MRYwFAYF
KoUDZAMSCzA1Mjc3NTExMjU3MSMwIQYJKoZIhvcNAQkBFhR0ZW5kZXJAYWRtcG9r
YWNoaS5ydTELMAkGA1UEBhMCUlUxUzBRBgNVBAgMStCl0LDQvdGC0Yst0JzQsNC9
0YHQuNC50YHQutC40Lkg0LDQstGC0L7QvdC+0LzQvdGL0Lkg0L7QutGA0YPQsyAt
INCu0LPRgNCwMRUwEwYDVQQHDAzQn9C+0LrQsNGH0LgxPTA7BgNVBAoMNNCQ0JTQ
nNCY0J3QmNCh0KLQoNCQ0KbQmNCvINCT0J7QoNCe0JTQkCDQn9Ce0JrQkNCn0Jgx
KjAoBgNVBCoMIdCS0LvQsNC00LjQvNC40YAg0JjQstCw0L3QvtCy0LjRhzEXMBUG
A1UEBAwO0KHRgtC10L/Rg9GA0LAxOTA3BgNVBAMMMNCh0YLQtdC/0YPRgNCwINCS
0LvQsNC00LjQvNC40YAg0JjQstCw0L3QvtCy0LjRhzBjMBwGBiqFAwICEzASBgcq
hQMCAiQABgcqhQMCAh4BA0MABEB0TlKLGOngb7K8ksuq1qieet38nwWQrI3EmXBi
YqlHSB/KY3sxdG6HQoWGJZEsFVqtw5dnHinDLSbPsVyMjesJo4IEvDCCBLgwDAYD
VR0TAQH/BAIwADAdBgNVHSAEFjAUMAgGBiqFA2RxATAIBgYqhQNkcQIwPQYDVR0R
BDYwNKASBgNVBAygCxMJMjI3MDkxNjAxoBsGCiqFAwM9ntc2AQWgDRMLMDE4NzMw
MDAxOTGGATAwNgYFKoUDZG8ELQwrItCa0YDQuNC/0YLQvtCf0YDQviBDU1AiICjQ
stC10YDRgdC40Y8gMy42KTCCATEGBSqFA2RwBIIBJjCCASIMRCLQmtGA0LjQv9GC
0L7Qn9GA0L4gQ1NQIiAo0LLQtdGA0YHQuNGPIDMuNikgKNC40YHQv9C+0LvQvdC1
0L3QuNC1IDIpDGgi0J/RgNC+0LPRgNCw0LzQvNC90L4t0LDQv9C/0LDRgNCw0YLQ
vdGL0Lkg0LrQvtC80L/Qu9C10LrRgSAi0K7QvdC40YHQtdGA0YIt0JPQntCh0KIi
LiDQktC10YDRgdC40Y8gMi4xIgwf4oSWIDE0OS83LzYtNTY5INC+0YIgMjEuMTIu
MjAxNwxP0KHQtdGA0YLQuNGE0LjQutCw0YIg0YHQvtC+0YLQstC10YLRgdGC0LLQ
uNGPIOKEliDQodCkLzEyOC0yODc4INC+0YIgMjAuMDYuMjAxNjAOBgNVHQ8BAf8E
BAMCA+gwgZcGA1UdJQSBjzCBjAYIKwYBBQUHAwIGDiqFAwM9ntc2AQYDBAEBBg4q
hQMDPZ7XNgEGAwQBAgYOKoUDAz2e1zYBBgMEAQMGDiqFAwM9ntc2AQYDBAEEBgkq
hQMDgXsFAgEGCSqFAwOBewUCAgYJKoUDA4F7BQIDBgkqhQMDgXsFAgQGCSqFAwOB
ewUCBQYJKoUDA4F7BQIGMCsGA1UdEAQkMCKADzIwMTgwMzExMDY0MDAwWoEPMjAx
OTA2MTEwNjQwMDBaMIIBhQYDVR0jBIIBfDCCAXiAFBZVkaZRWMSJLGtRW9KFGQoB
REgioYIBUqSCAU4wggFKMR4wHAYJKoZIhvcNAQkBFg9kaXRAbWluc3Z5YXoucnUx
CzAJBgNVBAYTAlJVMRwwGgYDVQQIDBM3NyDQsy4g0JzQvtGB0LrQstCwMRUwEwYD
VQQHDAzQnNC+0YHQutCy0LAxPzA9BgNVBAkMNjEyNTM3NSDQsy4g0JzQvtGB0LrQ
stCwLCDRg9C7LiDQotCy0LXRgNGB0LrQsNGPLCDQtC4gNzEsMCoGA1UECgwj0JzQ
uNC90LrQvtC80YHQstGP0LfRjCDQoNC+0YHRgdC40LgxGDAWBgUqhQNkARINMTA0
NzcwMjAyNjcwMTEaMBgGCCqFAwOBAwEBEgwwMDc3MTA0NzQzNzUxQTA/BgNVBAMM
ONCT0L7Qu9C+0LLQvdC+0Lkg0YPQtNC+0YHRgtC+0LLQtdGA0Y/RjtGJ0LjQuSDR
htC10L3RgtGAggo2rNRVAAAAAAEvMF4GA1UdHwRXMFUwKaAnoCWGI2h0dHA6Ly9j
cmwucm9za2F6bmEucnUvY3JsL3VjZmsuY3JsMCigJqAkhiJodHRwOi8vY3JsLmZz
ZmsubG9jYWwvY3JsL3VjZmsuY3JsMB0GA1UdDgQWBBSgdv90KqN3m8vdnByF1uOv
BzjcbjAIBgYqhQMCAgMDQQCL+bgpMq8j6OdC54l1fTPfapgNRce1koNooqKi51NS
kJ6mvvfLyZWvdenjLn8kwXYcMvCKDsZvwfwgaeqm47Nu</X509Certificate>
    </X509Data>
  </KeyInfo>
  <Object xmlns:mdssi="http://schemas.openxmlformats.org/package/2006/digital-signature" Id="idPackageObject">
    <Manifest>
      <Reference URI="/xl/calcChain.xml?ContentType=application/vnd.openxmlformats-officedocument.spreadsheetml.calcChain+xml">
        <DigestMethod Algorithm="http://www.w3.org/2000/09/xmldsig#sha1"/>
        <DigestValue>C1UXb1w41ZrTG8zfY6htjy0pBPM=
</DigestValue>
      </Reference>
      <Reference URI="/xl/sharedStrings.xml?ContentType=application/vnd.openxmlformats-officedocument.spreadsheetml.sharedStrings+xml">
        <DigestMethod Algorithm="http://www.w3.org/2000/09/xmldsig#sha1"/>
        <DigestValue>AH+PPzf47lAOd4Zrct+kKPaXRFk=
</DigestValue>
      </Reference>
      <Reference URI="/xl/worksheets/sheet5.xml?ContentType=application/vnd.openxmlformats-officedocument.spreadsheetml.worksheet+xml">
        <DigestMethod Algorithm="http://www.w3.org/2000/09/xmldsig#sha1"/>
        <DigestValue>XgnjzGzekSNN36Z2DdPCQuY20To=
</DigestValue>
      </Reference>
      <Reference URI="/xl/worksheets/sheet6.xml?ContentType=application/vnd.openxmlformats-officedocument.spreadsheetml.worksheet+xml">
        <DigestMethod Algorithm="http://www.w3.org/2000/09/xmldsig#sha1"/>
        <DigestValue>HVlVMJdr35EGOrVJFjaftHwV0SM=
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omyotm8uIJT3P9pGc08azWbht2w=
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Vsv1px9nEnObFSGxAm3MQW3VZeM=
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NIcKfCeW++pcnXrPJQKJpzeqQtQ=
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vvUl4hiO8Q/uzt/9dkGNOLOoU5A=
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omyotm8uIJT3P9pGc08azWbht2w=
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M402miBckueF7We+GHFLbmJEBoY=
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Vsv1px9nEnObFSGxAm3MQW3VZeM=
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omyotm8uIJT3P9pGc08azWbht2w=
</DigestValue>
      </Reference>
      <Reference URI="/xl/worksheets/sheet8.xml?ContentType=application/vnd.openxmlformats-officedocument.spreadsheetml.worksheet+xml">
        <DigestMethod Algorithm="http://www.w3.org/2000/09/xmldsig#sha1"/>
        <DigestValue>6NuHMAAfhsZvWAEPSOPhfvtNV/0=
</DigestValue>
      </Reference>
      <Reference URI="/xl/worksheets/sheet7.xml?ContentType=application/vnd.openxmlformats-officedocument.spreadsheetml.worksheet+xml">
        <DigestMethod Algorithm="http://www.w3.org/2000/09/xmldsig#sha1"/>
        <DigestValue>7wqZrjsKdMBM6wv8f21AAHqD1ak=
</DigestValue>
      </Reference>
      <Reference URI="/xl/workbook.xml?ContentType=application/vnd.openxmlformats-officedocument.spreadsheetml.sheet.main+xml">
        <DigestMethod Algorithm="http://www.w3.org/2000/09/xmldsig#sha1"/>
        <DigestValue>C4LMIj46zsNCsXKCB3u/FbS+eh4=
</DigestValue>
      </Reference>
      <Reference URI="/xl/worksheets/sheet4.xml?ContentType=application/vnd.openxmlformats-officedocument.spreadsheetml.worksheet+xml">
        <DigestMethod Algorithm="http://www.w3.org/2000/09/xmldsig#sha1"/>
        <DigestValue>ONQlXbf3GT+wKxvoXGbpwUquqkU=
</DigestValue>
      </Reference>
      <Reference URI="/xl/worksheets/sheet2.xml?ContentType=application/vnd.openxmlformats-officedocument.spreadsheetml.worksheet+xml">
        <DigestMethod Algorithm="http://www.w3.org/2000/09/xmldsig#sha1"/>
        <DigestValue>V8PZz2gbfv2Bq44MBgWuv4WUOFo=
</DigestValue>
      </Reference>
      <Reference URI="/xl/theme/theme1.xml?ContentType=application/vnd.openxmlformats-officedocument.theme+xml">
        <DigestMethod Algorithm="http://www.w3.org/2000/09/xmldsig#sha1"/>
        <DigestValue>Za3DHNig+q855it97wtUyiVtW+M=
</DigestValue>
      </Reference>
      <Reference URI="/xl/worksheets/sheet1.xml?ContentType=application/vnd.openxmlformats-officedocument.spreadsheetml.worksheet+xml">
        <DigestMethod Algorithm="http://www.w3.org/2000/09/xmldsig#sha1"/>
        <DigestValue>+e4GobmwbiVdMVeKtNm23bA2EQI=
</DigestValue>
      </Reference>
      <Reference URI="/xl/worksheets/sheet3.xml?ContentType=application/vnd.openxmlformats-officedocument.spreadsheetml.worksheet+xml">
        <DigestMethod Algorithm="http://www.w3.org/2000/09/xmldsig#sha1"/>
        <DigestValue>+ERnySE5ky9vxPtiQyY5AzDZOS8=
</DigestValue>
      </Reference>
      <Reference URI="/xl/styles.xml?ContentType=application/vnd.openxmlformats-officedocument.spreadsheetml.styles+xml">
        <DigestMethod Algorithm="http://www.w3.org/2000/09/xmldsig#sha1"/>
        <DigestValue>T2/Bl3PtnqALHZ7cQNOyOoC75Go=
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gLMRZB7s88mg+sKljXP+o9GVNVU=
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
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evqmqFUdbvaL3aMipGrmdpdWthI=
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pRTIgt3ZCwCHdZOTjQ1jGIvjSb8=
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p3Vo1ELbv4NvleayWI6std39/r8=
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
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
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
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yMhQTw9PBMCmGwuuB9JTPShwImc=
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12"/>
            <mdssi:RelationshipReference SourceId="rId2"/>
            <mdssi:RelationshipReference SourceId="rId1"/>
            <mdssi:RelationshipReference SourceId="rId6"/>
            <mdssi:RelationshipReference SourceId="rId11"/>
            <mdssi:RelationshipReference SourceId="rId5"/>
            <mdssi:RelationshipReference SourceId="rId10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EQCQ1owCM9q3zhS2PcLF8hRqIe8=
</DigestValue>
      </Reference>
    </Manifest>
    <SignatureProperties>
      <SignatureProperty Id="idSignatureTime" Target="#idPackageSignature">
        <mdssi:SignatureTime>
          <mdssi:Format>YYYY-MM-DDThh:mm:ssTZD</mdssi:Format>
          <mdssi:Value>2019-05-21T11:04:14Z</mdssi:Value>
        </mdssi:SignatureTime>
      </SignatureProperty>
    </SignatureProperties>
  </Object>
  <Object Id="idOfficeObject">
    <SignatureProperties>
      <SignatureProperty Id="idOfficeV1Details" Target="idPackageSignature">
        <SignatureInfoV1 xmlns="http://schemas.microsoft.com/office/2006/digsig">
          <SetupID/>
          <SignatureText/>
          <SignatureImage/>
          <SignatureComments/>
          <WindowsVersion>5.1</WindowsVersion>
          <OfficeVersion>14.0</OfficeVersion>
          <ApplicationVersion>14.0</ApplicationVersion>
          <Monitors>1</Monitors>
          <HorizontalResolution>1920</HorizontalResolution>
          <VerticalResolution>1080</VerticalResolution>
          <ColorDepth>32</ColorDepth>
          <SignatureProviderId>{F5AC7D23-DA04-45F5-ABCB-38CE7A982553}</SignatureProviderId>
          <SignatureProviderUrl>http://www.cryptopro.ru/products/office/signature</SignatureProviderUrl>
          <SignatureProviderDetails>8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2019-05-21T11:04:14Z</xd:SigningTime>
          <xd:SigningCertificate>
            <xd:Cert>
              <xd:CertDigest>
                <DigestMethod Algorithm="http://www.w3.org/2000/09/xmldsig#sha1"/>
                <DigestValue>BNh9UikLZHXfN8ch465CNXn8U9g=
</DigestValue>
              </xd:CertDigest>
              <xd:IssuerSerial>
                <X509IssuerName>E=uc_fk@roskazna.ru, S=г. Москва, ИНН=007710568760, ОГРН=1047797019830, STREET="улица Ильинка, дом 7", L=Москва, C=RU, O=Федеральное казначейство, CN=Федеральное казначейство</X509IssuerName>
                <X509SerialNumber>184974577796435889853810135650047986433125838468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/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2019-05-20T18:06:38Z</dcterms:modified>
  <cp:category/>
  <cp:version/>
  <cp:contentType/>
  <cp:contentStatus/>
</cp:coreProperties>
</file>