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948" windowWidth="14808" windowHeight="7176"/>
  </bookViews>
  <sheets>
    <sheet name="приложение 1" sheetId="12" r:id="rId1"/>
  </sheets>
  <definedNames>
    <definedName name="_xlnm._FilterDatabase" localSheetId="0" hidden="1">'приложение 1'!$A$11:$U$180</definedName>
    <definedName name="_xlnm.Print_Titles" localSheetId="0">'приложение 1'!$8:$11</definedName>
  </definedNames>
  <calcPr calcId="144525"/>
</workbook>
</file>

<file path=xl/calcChain.xml><?xml version="1.0" encoding="utf-8"?>
<calcChain xmlns="http://schemas.openxmlformats.org/spreadsheetml/2006/main">
  <c r="E241" i="12" l="1"/>
  <c r="E239" i="12"/>
  <c r="E238" i="12"/>
  <c r="E236" i="12"/>
  <c r="E234" i="12"/>
  <c r="E233" i="12"/>
  <c r="E231" i="12"/>
  <c r="E229" i="12"/>
  <c r="E228" i="12"/>
  <c r="E226" i="12"/>
  <c r="E225" i="12"/>
  <c r="E224" i="12"/>
  <c r="E223" i="12"/>
  <c r="E221" i="12"/>
  <c r="E219" i="12"/>
  <c r="E218" i="12"/>
  <c r="E211" i="12"/>
  <c r="E205" i="12"/>
  <c r="E204" i="12"/>
  <c r="E203" i="12"/>
  <c r="E202" i="12"/>
  <c r="E201" i="12"/>
  <c r="E200" i="12"/>
  <c r="E199" i="12"/>
  <c r="E198" i="12"/>
  <c r="E197" i="12"/>
  <c r="E196" i="12"/>
  <c r="E195" i="12"/>
  <c r="E192" i="12"/>
  <c r="E189" i="12"/>
  <c r="E188" i="12"/>
  <c r="E187" i="12"/>
  <c r="E186" i="12"/>
  <c r="E137" i="12"/>
  <c r="E136" i="12"/>
  <c r="E135" i="12"/>
  <c r="E134" i="12"/>
  <c r="E132" i="12"/>
  <c r="E131" i="12"/>
  <c r="E130" i="12"/>
  <c r="E129" i="12"/>
  <c r="E121" i="12"/>
  <c r="E120" i="12"/>
  <c r="E119" i="12"/>
  <c r="E118" i="12"/>
  <c r="E116" i="12"/>
  <c r="E115" i="12"/>
  <c r="E114" i="12"/>
  <c r="E113" i="12"/>
  <c r="E105" i="12"/>
  <c r="E104" i="12"/>
  <c r="E103" i="12"/>
  <c r="E102" i="12"/>
  <c r="E100" i="12"/>
  <c r="E99" i="12"/>
  <c r="E98" i="12"/>
  <c r="E97" i="12"/>
  <c r="E95" i="12"/>
  <c r="E94" i="12"/>
  <c r="E93" i="12"/>
  <c r="E92" i="12"/>
  <c r="E90" i="12"/>
  <c r="E89" i="12"/>
  <c r="E88" i="12"/>
  <c r="E87" i="12"/>
  <c r="E85" i="12"/>
  <c r="E84" i="12"/>
  <c r="E83" i="12"/>
  <c r="E82" i="12"/>
  <c r="E80" i="12"/>
  <c r="E79" i="12"/>
  <c r="E78" i="12"/>
  <c r="E77" i="12"/>
  <c r="E75" i="12"/>
  <c r="E74" i="12"/>
  <c r="E73" i="12"/>
  <c r="E72" i="12"/>
  <c r="E70" i="12"/>
  <c r="E69" i="12"/>
  <c r="E68" i="12"/>
  <c r="E67" i="12"/>
  <c r="E65" i="12"/>
  <c r="E64" i="12"/>
  <c r="E63" i="12"/>
  <c r="E62" i="12"/>
  <c r="E54" i="12"/>
  <c r="E53" i="12"/>
  <c r="E52" i="12"/>
  <c r="E51" i="12"/>
  <c r="E49" i="12"/>
  <c r="E48" i="12"/>
  <c r="E47" i="12"/>
  <c r="E46" i="12"/>
  <c r="E37" i="12"/>
  <c r="E31" i="12"/>
  <c r="E32" i="12"/>
  <c r="E33" i="12"/>
  <c r="E35" i="12"/>
  <c r="E36" i="12"/>
  <c r="E38" i="12"/>
  <c r="E14" i="12"/>
  <c r="E15" i="12"/>
  <c r="E16" i="12"/>
  <c r="E17" i="12"/>
  <c r="E19" i="12"/>
  <c r="E20" i="12"/>
  <c r="E21" i="12"/>
  <c r="E22" i="12"/>
  <c r="E30" i="12"/>
  <c r="Q240" i="12"/>
  <c r="P240" i="12"/>
  <c r="P237" i="12" s="1"/>
  <c r="O240" i="12"/>
  <c r="N240" i="12"/>
  <c r="N237" i="12" s="1"/>
  <c r="M240" i="12"/>
  <c r="Q237" i="12"/>
  <c r="O237" i="12"/>
  <c r="M237" i="12"/>
  <c r="Q235" i="12"/>
  <c r="Q232" i="12" s="1"/>
  <c r="P235" i="12"/>
  <c r="P232" i="12" s="1"/>
  <c r="O235" i="12"/>
  <c r="N235" i="12"/>
  <c r="N232" i="12" s="1"/>
  <c r="M235" i="12"/>
  <c r="M232" i="12" s="1"/>
  <c r="O232" i="12"/>
  <c r="Q230" i="12"/>
  <c r="Q227" i="12" s="1"/>
  <c r="P230" i="12"/>
  <c r="P227" i="12" s="1"/>
  <c r="O230" i="12"/>
  <c r="N230" i="12"/>
  <c r="N227" i="12" s="1"/>
  <c r="M230" i="12"/>
  <c r="M227" i="12" s="1"/>
  <c r="O227" i="12"/>
  <c r="Q222" i="12"/>
  <c r="P222" i="12"/>
  <c r="O222" i="12"/>
  <c r="N222" i="12"/>
  <c r="M222" i="12"/>
  <c r="Q220" i="12"/>
  <c r="Q217" i="12" s="1"/>
  <c r="P220" i="12"/>
  <c r="O220" i="12"/>
  <c r="O217" i="12" s="1"/>
  <c r="N220" i="12"/>
  <c r="N217" i="12" s="1"/>
  <c r="M220" i="12"/>
  <c r="M217" i="12" s="1"/>
  <c r="P217" i="12"/>
  <c r="Q194" i="12"/>
  <c r="P194" i="12"/>
  <c r="O194" i="12"/>
  <c r="N194" i="12"/>
  <c r="M194" i="12"/>
  <c r="Q185" i="12"/>
  <c r="P185" i="12"/>
  <c r="O185" i="12"/>
  <c r="N185" i="12"/>
  <c r="M185" i="12"/>
  <c r="Q142" i="12"/>
  <c r="Q147" i="12" s="1"/>
  <c r="P142" i="12"/>
  <c r="P147" i="12" s="1"/>
  <c r="O142" i="12"/>
  <c r="N142" i="12"/>
  <c r="M142" i="12"/>
  <c r="Q141" i="12"/>
  <c r="Q146" i="12" s="1"/>
  <c r="Q151" i="12" s="1"/>
  <c r="P141" i="12"/>
  <c r="O141" i="12"/>
  <c r="N141" i="12"/>
  <c r="N146" i="12" s="1"/>
  <c r="M141" i="12"/>
  <c r="M146" i="12" s="1"/>
  <c r="M151" i="12" s="1"/>
  <c r="M156" i="12" s="1"/>
  <c r="Q140" i="12"/>
  <c r="Q193" i="12" s="1"/>
  <c r="P140" i="12"/>
  <c r="P193" i="12" s="1"/>
  <c r="P191" i="12" s="1"/>
  <c r="O140" i="12"/>
  <c r="O145" i="12" s="1"/>
  <c r="N140" i="12"/>
  <c r="N145" i="12" s="1"/>
  <c r="N150" i="12" s="1"/>
  <c r="M140" i="12"/>
  <c r="M193" i="12" s="1"/>
  <c r="Q139" i="12"/>
  <c r="P139" i="12"/>
  <c r="O139" i="12"/>
  <c r="N139" i="12"/>
  <c r="M139" i="12"/>
  <c r="Q133" i="12"/>
  <c r="P133" i="12"/>
  <c r="O133" i="12"/>
  <c r="N133" i="12"/>
  <c r="M133" i="12"/>
  <c r="Q128" i="12"/>
  <c r="P128" i="12"/>
  <c r="O128" i="12"/>
  <c r="N128" i="12"/>
  <c r="M128" i="12"/>
  <c r="Q126" i="12"/>
  <c r="P126" i="12"/>
  <c r="O126" i="12"/>
  <c r="N126" i="12"/>
  <c r="M126" i="12"/>
  <c r="Q125" i="12"/>
  <c r="P125" i="12"/>
  <c r="P122" i="12" s="1"/>
  <c r="O125" i="12"/>
  <c r="N125" i="12"/>
  <c r="M125" i="12"/>
  <c r="Q124" i="12"/>
  <c r="P124" i="12"/>
  <c r="O124" i="12"/>
  <c r="N124" i="12"/>
  <c r="M124" i="12"/>
  <c r="Q123" i="12"/>
  <c r="P123" i="12"/>
  <c r="O123" i="12"/>
  <c r="N123" i="12"/>
  <c r="M123" i="12"/>
  <c r="Q117" i="12"/>
  <c r="P117" i="12"/>
  <c r="O117" i="12"/>
  <c r="N117" i="12"/>
  <c r="M117" i="12"/>
  <c r="Q112" i="12"/>
  <c r="P112" i="12"/>
  <c r="O112" i="12"/>
  <c r="N112" i="12"/>
  <c r="M112" i="12"/>
  <c r="Q110" i="12"/>
  <c r="P110" i="12"/>
  <c r="O110" i="12"/>
  <c r="N110" i="12"/>
  <c r="M110" i="12"/>
  <c r="Q109" i="12"/>
  <c r="P109" i="12"/>
  <c r="O109" i="12"/>
  <c r="N109" i="12"/>
  <c r="M109" i="12"/>
  <c r="Q108" i="12"/>
  <c r="P108" i="12"/>
  <c r="O108" i="12"/>
  <c r="N108" i="12"/>
  <c r="M108" i="12"/>
  <c r="Q107" i="12"/>
  <c r="P107" i="12"/>
  <c r="O107" i="12"/>
  <c r="O106" i="12" s="1"/>
  <c r="N107" i="12"/>
  <c r="M107" i="12"/>
  <c r="Q101" i="12"/>
  <c r="P101" i="12"/>
  <c r="O101" i="12"/>
  <c r="N101" i="12"/>
  <c r="M101" i="12"/>
  <c r="Q96" i="12"/>
  <c r="P96" i="12"/>
  <c r="O96" i="12"/>
  <c r="N96" i="12"/>
  <c r="M96" i="12"/>
  <c r="Q91" i="12"/>
  <c r="P91" i="12"/>
  <c r="O91" i="12"/>
  <c r="N91" i="12"/>
  <c r="M91" i="12"/>
  <c r="Q86" i="12"/>
  <c r="P86" i="12"/>
  <c r="O86" i="12"/>
  <c r="N86" i="12"/>
  <c r="M86" i="12"/>
  <c r="Q81" i="12"/>
  <c r="P81" i="12"/>
  <c r="O81" i="12"/>
  <c r="N81" i="12"/>
  <c r="M81" i="12"/>
  <c r="Q76" i="12"/>
  <c r="P76" i="12"/>
  <c r="O76" i="12"/>
  <c r="N76" i="12"/>
  <c r="M76" i="12"/>
  <c r="Q71" i="12"/>
  <c r="P71" i="12"/>
  <c r="O71" i="12"/>
  <c r="N71" i="12"/>
  <c r="M71" i="12"/>
  <c r="Q66" i="12"/>
  <c r="P66" i="12"/>
  <c r="O66" i="12"/>
  <c r="N66" i="12"/>
  <c r="M66" i="12"/>
  <c r="Q61" i="12"/>
  <c r="P61" i="12"/>
  <c r="O61" i="12"/>
  <c r="N61" i="12"/>
  <c r="M61" i="12"/>
  <c r="Q59" i="12"/>
  <c r="P59" i="12"/>
  <c r="O59" i="12"/>
  <c r="N59" i="12"/>
  <c r="M59" i="12"/>
  <c r="Q58" i="12"/>
  <c r="Q55" i="12" s="1"/>
  <c r="P58" i="12"/>
  <c r="O58" i="12"/>
  <c r="N58" i="12"/>
  <c r="M58" i="12"/>
  <c r="Q57" i="12"/>
  <c r="P57" i="12"/>
  <c r="O57" i="12"/>
  <c r="N57" i="12"/>
  <c r="M57" i="12"/>
  <c r="Q56" i="12"/>
  <c r="P56" i="12"/>
  <c r="O56" i="12"/>
  <c r="N56" i="12"/>
  <c r="M56" i="12"/>
  <c r="Q50" i="12"/>
  <c r="P50" i="12"/>
  <c r="O50" i="12"/>
  <c r="N50" i="12"/>
  <c r="M50" i="12"/>
  <c r="Q45" i="12"/>
  <c r="P45" i="12"/>
  <c r="O45" i="12"/>
  <c r="N45" i="12"/>
  <c r="M45" i="12"/>
  <c r="Q43" i="12"/>
  <c r="P43" i="12"/>
  <c r="O43" i="12"/>
  <c r="N43" i="12"/>
  <c r="M43" i="12"/>
  <c r="Q42" i="12"/>
  <c r="P42" i="12"/>
  <c r="P39" i="12" s="1"/>
  <c r="O42" i="12"/>
  <c r="N42" i="12"/>
  <c r="M42" i="12"/>
  <c r="Q41" i="12"/>
  <c r="P41" i="12"/>
  <c r="O41" i="12"/>
  <c r="N41" i="12"/>
  <c r="M41" i="12"/>
  <c r="Q40" i="12"/>
  <c r="P40" i="12"/>
  <c r="O40" i="12"/>
  <c r="N40" i="12"/>
  <c r="M40" i="12"/>
  <c r="Q34" i="12"/>
  <c r="P34" i="12"/>
  <c r="O34" i="12"/>
  <c r="N34" i="12"/>
  <c r="M34" i="12"/>
  <c r="Q29" i="12"/>
  <c r="P29" i="12"/>
  <c r="O29" i="12"/>
  <c r="N29" i="12"/>
  <c r="M29" i="12"/>
  <c r="Q27" i="12"/>
  <c r="P27" i="12"/>
  <c r="O27" i="12"/>
  <c r="N27" i="12"/>
  <c r="M27" i="12"/>
  <c r="Q26" i="12"/>
  <c r="P26" i="12"/>
  <c r="O26" i="12"/>
  <c r="N26" i="12"/>
  <c r="M26" i="12"/>
  <c r="Q25" i="12"/>
  <c r="P25" i="12"/>
  <c r="O25" i="12"/>
  <c r="N25" i="12"/>
  <c r="M25" i="12"/>
  <c r="Q24" i="12"/>
  <c r="P24" i="12"/>
  <c r="O24" i="12"/>
  <c r="N24" i="12"/>
  <c r="M24" i="12"/>
  <c r="Q18" i="12"/>
  <c r="P18" i="12"/>
  <c r="O18" i="12"/>
  <c r="N18" i="12"/>
  <c r="M18" i="12"/>
  <c r="Q13" i="12"/>
  <c r="Q23" i="12" s="1"/>
  <c r="P13" i="12"/>
  <c r="P23" i="12" s="1"/>
  <c r="O13" i="12"/>
  <c r="O23" i="12" s="1"/>
  <c r="N13" i="12"/>
  <c r="N23" i="12" s="1"/>
  <c r="M13" i="12"/>
  <c r="M23" i="12" s="1"/>
  <c r="N39" i="12" l="1"/>
  <c r="M122" i="12"/>
  <c r="P138" i="12"/>
  <c r="P148" i="12" s="1"/>
  <c r="M138" i="12"/>
  <c r="M191" i="12"/>
  <c r="Q191" i="12"/>
  <c r="N193" i="12"/>
  <c r="N191" i="12" s="1"/>
  <c r="O39" i="12"/>
  <c r="Q106" i="12"/>
  <c r="O122" i="12"/>
  <c r="Q122" i="12"/>
  <c r="M55" i="12"/>
  <c r="N106" i="12"/>
  <c r="P106" i="12"/>
  <c r="N122" i="12"/>
  <c r="Q138" i="12"/>
  <c r="Q148" i="12" s="1"/>
  <c r="P153" i="12"/>
  <c r="O150" i="12"/>
  <c r="N151" i="12"/>
  <c r="M106" i="12"/>
  <c r="M148" i="12"/>
  <c r="N138" i="12"/>
  <c r="Q152" i="12"/>
  <c r="Q162" i="12" s="1"/>
  <c r="P55" i="12"/>
  <c r="N148" i="12"/>
  <c r="M161" i="12"/>
  <c r="M166" i="12" s="1"/>
  <c r="P152" i="12"/>
  <c r="Q156" i="12"/>
  <c r="O55" i="12"/>
  <c r="N55" i="12"/>
  <c r="M39" i="12"/>
  <c r="Q39" i="12"/>
  <c r="O148" i="12"/>
  <c r="O138" i="12"/>
  <c r="O193" i="12"/>
  <c r="O191" i="12" s="1"/>
  <c r="N156" i="12"/>
  <c r="Q157" i="12"/>
  <c r="M147" i="12"/>
  <c r="P145" i="12"/>
  <c r="O146" i="12"/>
  <c r="N147" i="12"/>
  <c r="N144" i="12" s="1"/>
  <c r="M145" i="12"/>
  <c r="Q145" i="12"/>
  <c r="P146" i="12"/>
  <c r="O147" i="12"/>
  <c r="Q150" i="12" l="1"/>
  <c r="Q144" i="12"/>
  <c r="P157" i="12"/>
  <c r="O152" i="12"/>
  <c r="P151" i="12"/>
  <c r="O151" i="12"/>
  <c r="O149" i="12" s="1"/>
  <c r="Q167" i="12"/>
  <c r="O157" i="12"/>
  <c r="M158" i="12"/>
  <c r="M153" i="12"/>
  <c r="P150" i="12"/>
  <c r="P144" i="12"/>
  <c r="M150" i="12"/>
  <c r="M144" i="12"/>
  <c r="P162" i="12"/>
  <c r="P167" i="12" s="1"/>
  <c r="N153" i="12"/>
  <c r="O153" i="12"/>
  <c r="O158" i="12"/>
  <c r="O144" i="12"/>
  <c r="N152" i="12"/>
  <c r="M152" i="12"/>
  <c r="Q161" i="12"/>
  <c r="Q166" i="12" s="1"/>
  <c r="Q153" i="12"/>
  <c r="Q158" i="12" s="1"/>
  <c r="O156" i="12"/>
  <c r="O161" i="12" s="1"/>
  <c r="N161" i="12"/>
  <c r="N166" i="12" s="1"/>
  <c r="P158" i="12"/>
  <c r="M171" i="12"/>
  <c r="Q177" i="12" l="1"/>
  <c r="Q182" i="12" s="1"/>
  <c r="Q208" i="12" s="1"/>
  <c r="Q172" i="12"/>
  <c r="O162" i="12"/>
  <c r="O167" i="12" s="1"/>
  <c r="M176" i="12"/>
  <c r="M181" i="12" s="1"/>
  <c r="Q214" i="12"/>
  <c r="P156" i="12"/>
  <c r="M149" i="12"/>
  <c r="M168" i="12"/>
  <c r="Q171" i="12"/>
  <c r="O166" i="12"/>
  <c r="N149" i="12"/>
  <c r="N157" i="12"/>
  <c r="M157" i="12"/>
  <c r="O163" i="12"/>
  <c r="N171" i="12"/>
  <c r="N176" i="12" s="1"/>
  <c r="Q149" i="12"/>
  <c r="Q159" i="12" s="1"/>
  <c r="O159" i="12"/>
  <c r="O164" i="12" s="1"/>
  <c r="O155" i="12"/>
  <c r="Q163" i="12"/>
  <c r="N158" i="12"/>
  <c r="N163" i="12" s="1"/>
  <c r="P149" i="12"/>
  <c r="P159" i="12" s="1"/>
  <c r="M163" i="12"/>
  <c r="Q176" i="12"/>
  <c r="Q181" i="12" s="1"/>
  <c r="P172" i="12"/>
  <c r="P177" i="12"/>
  <c r="P182" i="12" s="1"/>
  <c r="P163" i="12"/>
  <c r="P168" i="12" s="1"/>
  <c r="O171" i="12" l="1"/>
  <c r="O176" i="12" s="1"/>
  <c r="O181" i="12" s="1"/>
  <c r="N168" i="12"/>
  <c r="N173" i="12" s="1"/>
  <c r="N178" i="12" s="1"/>
  <c r="N183" i="12" s="1"/>
  <c r="O160" i="12"/>
  <c r="P214" i="12"/>
  <c r="P208" i="12"/>
  <c r="Q155" i="12"/>
  <c r="M167" i="12"/>
  <c r="Q213" i="12"/>
  <c r="Q207" i="12"/>
  <c r="N181" i="12"/>
  <c r="P173" i="12"/>
  <c r="P178" i="12" s="1"/>
  <c r="P183" i="12" s="1"/>
  <c r="O172" i="12"/>
  <c r="O177" i="12" s="1"/>
  <c r="P155" i="12"/>
  <c r="P161" i="12"/>
  <c r="P164" i="12"/>
  <c r="P169" i="12" s="1"/>
  <c r="P174" i="12" s="1"/>
  <c r="P179" i="12" s="1"/>
  <c r="P184" i="12" s="1"/>
  <c r="M162" i="12"/>
  <c r="O169" i="12"/>
  <c r="N159" i="12"/>
  <c r="N155" i="12" s="1"/>
  <c r="Q168" i="12"/>
  <c r="M159" i="12"/>
  <c r="M164" i="12" s="1"/>
  <c r="O168" i="12"/>
  <c r="O173" i="12" s="1"/>
  <c r="O178" i="12" s="1"/>
  <c r="O183" i="12" s="1"/>
  <c r="M173" i="12"/>
  <c r="M178" i="12" s="1"/>
  <c r="M183" i="12" s="1"/>
  <c r="M155" i="12"/>
  <c r="M213" i="12"/>
  <c r="M207" i="12"/>
  <c r="N162" i="12"/>
  <c r="Q164" i="12"/>
  <c r="N164" i="12" l="1"/>
  <c r="N160" i="12" s="1"/>
  <c r="O182" i="12"/>
  <c r="O215" i="12"/>
  <c r="O209" i="12"/>
  <c r="P216" i="12"/>
  <c r="P210" i="12"/>
  <c r="N207" i="12"/>
  <c r="N213" i="12"/>
  <c r="M209" i="12"/>
  <c r="M215" i="12"/>
  <c r="N167" i="12"/>
  <c r="M172" i="12"/>
  <c r="M177" i="12" s="1"/>
  <c r="M169" i="12"/>
  <c r="M165" i="12" s="1"/>
  <c r="M160" i="12"/>
  <c r="O170" i="12"/>
  <c r="O213" i="12"/>
  <c r="O207" i="12"/>
  <c r="N215" i="12"/>
  <c r="N209" i="12"/>
  <c r="O174" i="12"/>
  <c r="O179" i="12" s="1"/>
  <c r="O184" i="12" s="1"/>
  <c r="Q169" i="12"/>
  <c r="Q174" i="12" s="1"/>
  <c r="Q179" i="12" s="1"/>
  <c r="Q184" i="12" s="1"/>
  <c r="P209" i="12"/>
  <c r="P215" i="12"/>
  <c r="O165" i="12"/>
  <c r="N169" i="12"/>
  <c r="P160" i="12"/>
  <c r="P166" i="12"/>
  <c r="Q173" i="12"/>
  <c r="Q160" i="12"/>
  <c r="Q165" i="12" l="1"/>
  <c r="M174" i="12"/>
  <c r="M179" i="12" s="1"/>
  <c r="M184" i="12" s="1"/>
  <c r="Q216" i="12"/>
  <c r="Q210" i="12"/>
  <c r="P165" i="12"/>
  <c r="P171" i="12"/>
  <c r="N174" i="12"/>
  <c r="N179" i="12" s="1"/>
  <c r="N184" i="12" s="1"/>
  <c r="M182" i="12"/>
  <c r="M175" i="12"/>
  <c r="O210" i="12"/>
  <c r="O216" i="12"/>
  <c r="O180" i="12"/>
  <c r="N165" i="12"/>
  <c r="N177" i="12"/>
  <c r="N172" i="12"/>
  <c r="O175" i="12"/>
  <c r="M216" i="12"/>
  <c r="M210" i="12"/>
  <c r="Q170" i="12"/>
  <c r="Q178" i="12"/>
  <c r="O214" i="12"/>
  <c r="O212" i="12" s="1"/>
  <c r="O208" i="12"/>
  <c r="O206" i="12" s="1"/>
  <c r="M170" i="12" l="1"/>
  <c r="N216" i="12"/>
  <c r="N210" i="12"/>
  <c r="Q183" i="12"/>
  <c r="Q175" i="12"/>
  <c r="M208" i="12"/>
  <c r="M206" i="12" s="1"/>
  <c r="M214" i="12"/>
  <c r="M212" i="12" s="1"/>
  <c r="M180" i="12"/>
  <c r="N170" i="12"/>
  <c r="P170" i="12"/>
  <c r="P176" i="12"/>
  <c r="N182" i="12"/>
  <c r="N175" i="12"/>
  <c r="Q209" i="12" l="1"/>
  <c r="Q206" i="12" s="1"/>
  <c r="Q215" i="12"/>
  <c r="Q212" i="12" s="1"/>
  <c r="Q180" i="12"/>
  <c r="P175" i="12"/>
  <c r="P181" i="12"/>
  <c r="N208" i="12"/>
  <c r="N206" i="12" s="1"/>
  <c r="N214" i="12"/>
  <c r="N212" i="12" s="1"/>
  <c r="N180" i="12"/>
  <c r="P180" i="12" l="1"/>
  <c r="P213" i="12"/>
  <c r="P212" i="12" s="1"/>
  <c r="P207" i="12"/>
  <c r="P206" i="12" s="1"/>
  <c r="F170" i="12" l="1"/>
  <c r="F160" i="12"/>
  <c r="F155" i="12"/>
  <c r="F45" i="12"/>
  <c r="F165" i="12" l="1"/>
  <c r="F141" i="12"/>
  <c r="G139" i="12" l="1"/>
  <c r="H139" i="12"/>
  <c r="I139" i="12"/>
  <c r="J139" i="12"/>
  <c r="K139" i="12"/>
  <c r="L139" i="12"/>
  <c r="G140" i="12"/>
  <c r="H140" i="12"/>
  <c r="I140" i="12"/>
  <c r="J140" i="12"/>
  <c r="K140" i="12"/>
  <c r="L140" i="12"/>
  <c r="G141" i="12"/>
  <c r="E141" i="12" s="1"/>
  <c r="H141" i="12"/>
  <c r="I141" i="12"/>
  <c r="J141" i="12"/>
  <c r="K141" i="12"/>
  <c r="L141" i="12"/>
  <c r="G142" i="12"/>
  <c r="H142" i="12"/>
  <c r="I142" i="12"/>
  <c r="J142" i="12"/>
  <c r="K142" i="12"/>
  <c r="L142" i="12"/>
  <c r="F140" i="12"/>
  <c r="E140" i="12" s="1"/>
  <c r="F142" i="12"/>
  <c r="F139" i="12"/>
  <c r="E142" i="12" l="1"/>
  <c r="E139" i="12"/>
  <c r="G194" i="12"/>
  <c r="H194" i="12"/>
  <c r="I194" i="12"/>
  <c r="J194" i="12"/>
  <c r="K194" i="12"/>
  <c r="L194" i="12"/>
  <c r="F194" i="12"/>
  <c r="F42" i="12"/>
  <c r="G176" i="12"/>
  <c r="H176" i="12"/>
  <c r="G177" i="12"/>
  <c r="H177" i="12"/>
  <c r="G179" i="12"/>
  <c r="H179" i="12"/>
  <c r="F177" i="12"/>
  <c r="F179" i="12"/>
  <c r="F176" i="12"/>
  <c r="G150" i="12"/>
  <c r="H150" i="12"/>
  <c r="G151" i="12"/>
  <c r="H151" i="12"/>
  <c r="G153" i="12"/>
  <c r="H153" i="12"/>
  <c r="F151" i="12"/>
  <c r="F153" i="12"/>
  <c r="F150" i="12"/>
  <c r="F193" i="12"/>
  <c r="G193" i="12"/>
  <c r="H193" i="12"/>
  <c r="I145" i="12"/>
  <c r="J145" i="12"/>
  <c r="J150" i="12" s="1"/>
  <c r="K145" i="12"/>
  <c r="K150" i="12" s="1"/>
  <c r="L145" i="12"/>
  <c r="L150" i="12" s="1"/>
  <c r="G147" i="12"/>
  <c r="G152" i="12" s="1"/>
  <c r="H147" i="12"/>
  <c r="H152" i="12" s="1"/>
  <c r="I147" i="12"/>
  <c r="J147" i="12"/>
  <c r="K147" i="12"/>
  <c r="L147" i="12"/>
  <c r="F147" i="12"/>
  <c r="L133" i="12"/>
  <c r="K133" i="12"/>
  <c r="J133" i="12"/>
  <c r="I133" i="12"/>
  <c r="H133" i="12"/>
  <c r="G133" i="12"/>
  <c r="F133" i="12"/>
  <c r="G128" i="12"/>
  <c r="H128" i="12"/>
  <c r="I128" i="12"/>
  <c r="J128" i="12"/>
  <c r="K128" i="12"/>
  <c r="L128" i="12"/>
  <c r="F128" i="12"/>
  <c r="G123" i="12"/>
  <c r="H123" i="12"/>
  <c r="I123" i="12"/>
  <c r="J123" i="12"/>
  <c r="K123" i="12"/>
  <c r="L123" i="12"/>
  <c r="G124" i="12"/>
  <c r="H124" i="12"/>
  <c r="I124" i="12"/>
  <c r="J124" i="12"/>
  <c r="K124" i="12"/>
  <c r="L124" i="12"/>
  <c r="G125" i="12"/>
  <c r="H125" i="12"/>
  <c r="I125" i="12"/>
  <c r="J125" i="12"/>
  <c r="K125" i="12"/>
  <c r="L125" i="12"/>
  <c r="G126" i="12"/>
  <c r="H126" i="12"/>
  <c r="I126" i="12"/>
  <c r="I146" i="12" s="1"/>
  <c r="E146" i="12" s="1"/>
  <c r="J126" i="12"/>
  <c r="J146" i="12" s="1"/>
  <c r="K126" i="12"/>
  <c r="K146" i="12" s="1"/>
  <c r="L126" i="12"/>
  <c r="L146" i="12" s="1"/>
  <c r="F124" i="12"/>
  <c r="E124" i="12" s="1"/>
  <c r="F125" i="12"/>
  <c r="F126" i="12"/>
  <c r="E126" i="12" s="1"/>
  <c r="F123" i="12"/>
  <c r="E123" i="12" s="1"/>
  <c r="E128" i="12" l="1"/>
  <c r="I150" i="12"/>
  <c r="E150" i="12" s="1"/>
  <c r="E145" i="12"/>
  <c r="E125" i="12"/>
  <c r="F152" i="12"/>
  <c r="E147" i="12"/>
  <c r="E133" i="12"/>
  <c r="E194" i="12"/>
  <c r="J152" i="12"/>
  <c r="J157" i="12" s="1"/>
  <c r="I152" i="12"/>
  <c r="I157" i="12" s="1"/>
  <c r="L152" i="12"/>
  <c r="K152" i="12"/>
  <c r="K157" i="12" s="1"/>
  <c r="H158" i="12"/>
  <c r="H163" i="12"/>
  <c r="H160" i="12" s="1"/>
  <c r="L151" i="12"/>
  <c r="K151" i="12"/>
  <c r="G158" i="12"/>
  <c r="L193" i="12"/>
  <c r="K193" i="12"/>
  <c r="I193" i="12"/>
  <c r="E193" i="12" s="1"/>
  <c r="J193" i="12"/>
  <c r="J151" i="12"/>
  <c r="J156" i="12" s="1"/>
  <c r="F149" i="12"/>
  <c r="G149" i="12"/>
  <c r="I151" i="12"/>
  <c r="E151" i="12" s="1"/>
  <c r="H149" i="12"/>
  <c r="H144" i="12"/>
  <c r="G144" i="12"/>
  <c r="F144" i="12"/>
  <c r="F138" i="12"/>
  <c r="L138" i="12"/>
  <c r="L148" i="12" s="1"/>
  <c r="K138" i="12"/>
  <c r="K148" i="12" s="1"/>
  <c r="J138" i="12"/>
  <c r="J148" i="12" s="1"/>
  <c r="H138" i="12"/>
  <c r="G122" i="12"/>
  <c r="L122" i="12"/>
  <c r="H122" i="12"/>
  <c r="J122" i="12"/>
  <c r="I122" i="12"/>
  <c r="K122" i="12"/>
  <c r="F122" i="12"/>
  <c r="L117" i="12"/>
  <c r="K117" i="12"/>
  <c r="J117" i="12"/>
  <c r="I117" i="12"/>
  <c r="H117" i="12"/>
  <c r="G117" i="12"/>
  <c r="F117" i="12"/>
  <c r="G112" i="12"/>
  <c r="E117" i="12" l="1"/>
  <c r="E152" i="12"/>
  <c r="I162" i="12"/>
  <c r="E122" i="12"/>
  <c r="L156" i="12"/>
  <c r="L161" i="12" s="1"/>
  <c r="L166" i="12" s="1"/>
  <c r="L171" i="12" s="1"/>
  <c r="H168" i="12"/>
  <c r="H165" i="12" s="1"/>
  <c r="J162" i="12"/>
  <c r="J167" i="12" s="1"/>
  <c r="J172" i="12" s="1"/>
  <c r="G155" i="12"/>
  <c r="I156" i="12"/>
  <c r="K162" i="12"/>
  <c r="J161" i="12"/>
  <c r="G163" i="12"/>
  <c r="L157" i="12"/>
  <c r="E157" i="12" s="1"/>
  <c r="H155" i="12"/>
  <c r="K156" i="12"/>
  <c r="I138" i="12"/>
  <c r="I148" i="12" s="1"/>
  <c r="E148" i="12" s="1"/>
  <c r="L144" i="12"/>
  <c r="L153" i="12"/>
  <c r="J144" i="12"/>
  <c r="J153" i="12"/>
  <c r="K144" i="12"/>
  <c r="K153" i="12"/>
  <c r="G160" i="12" l="1"/>
  <c r="I167" i="12"/>
  <c r="E156" i="12"/>
  <c r="H173" i="12"/>
  <c r="H170" i="12" s="1"/>
  <c r="K167" i="12"/>
  <c r="K172" i="12" s="1"/>
  <c r="K177" i="12" s="1"/>
  <c r="L158" i="12"/>
  <c r="L163" i="12" s="1"/>
  <c r="L168" i="12" s="1"/>
  <c r="L173" i="12" s="1"/>
  <c r="I153" i="12"/>
  <c r="K158" i="12"/>
  <c r="K163" i="12" s="1"/>
  <c r="I161" i="12"/>
  <c r="L162" i="12"/>
  <c r="E162" i="12" s="1"/>
  <c r="K161" i="12"/>
  <c r="J166" i="12"/>
  <c r="J158" i="12"/>
  <c r="G168" i="12"/>
  <c r="I166" i="12"/>
  <c r="J171" i="12"/>
  <c r="J177" i="12"/>
  <c r="I144" i="12"/>
  <c r="E144" i="12" s="1"/>
  <c r="G138" i="12"/>
  <c r="E138" i="12" s="1"/>
  <c r="J149" i="12"/>
  <c r="K149" i="12"/>
  <c r="L149" i="12"/>
  <c r="G107" i="12"/>
  <c r="H107" i="12"/>
  <c r="I107" i="12"/>
  <c r="J107" i="12"/>
  <c r="K107" i="12"/>
  <c r="L107" i="12"/>
  <c r="G108" i="12"/>
  <c r="H108" i="12"/>
  <c r="I108" i="12"/>
  <c r="J108" i="12"/>
  <c r="K108" i="12"/>
  <c r="L108" i="12"/>
  <c r="G109" i="12"/>
  <c r="H109" i="12"/>
  <c r="I109" i="12"/>
  <c r="J109" i="12"/>
  <c r="K109" i="12"/>
  <c r="L109" i="12"/>
  <c r="G110" i="12"/>
  <c r="H110" i="12"/>
  <c r="I110" i="12"/>
  <c r="J110" i="12"/>
  <c r="K110" i="12"/>
  <c r="L110" i="12"/>
  <c r="F108" i="12"/>
  <c r="F109" i="12"/>
  <c r="E109" i="12" s="1"/>
  <c r="F110" i="12"/>
  <c r="F107" i="12"/>
  <c r="E107" i="12" s="1"/>
  <c r="G56" i="12"/>
  <c r="H56" i="12"/>
  <c r="I56" i="12"/>
  <c r="J56" i="12"/>
  <c r="K56" i="12"/>
  <c r="L56" i="12"/>
  <c r="G57" i="12"/>
  <c r="H57" i="12"/>
  <c r="I57" i="12"/>
  <c r="J57" i="12"/>
  <c r="K57" i="12"/>
  <c r="L57" i="12"/>
  <c r="G58" i="12"/>
  <c r="H58" i="12"/>
  <c r="I58" i="12"/>
  <c r="J58" i="12"/>
  <c r="K58" i="12"/>
  <c r="L58" i="12"/>
  <c r="G59" i="12"/>
  <c r="H59" i="12"/>
  <c r="I59" i="12"/>
  <c r="J59" i="12"/>
  <c r="K59" i="12"/>
  <c r="L59" i="12"/>
  <c r="F57" i="12"/>
  <c r="F58" i="12"/>
  <c r="F59" i="12"/>
  <c r="F56" i="12"/>
  <c r="E56" i="12" s="1"/>
  <c r="G40" i="12"/>
  <c r="H40" i="12"/>
  <c r="I40" i="12"/>
  <c r="J40" i="12"/>
  <c r="K40" i="12"/>
  <c r="L40" i="12"/>
  <c r="G41" i="12"/>
  <c r="H41" i="12"/>
  <c r="I41" i="12"/>
  <c r="J41" i="12"/>
  <c r="K41" i="12"/>
  <c r="L41" i="12"/>
  <c r="G42" i="12"/>
  <c r="H42" i="12"/>
  <c r="I42" i="12"/>
  <c r="J42" i="12"/>
  <c r="K42" i="12"/>
  <c r="L42" i="12"/>
  <c r="G43" i="12"/>
  <c r="H43" i="12"/>
  <c r="I43" i="12"/>
  <c r="J43" i="12"/>
  <c r="K43" i="12"/>
  <c r="L43" i="12"/>
  <c r="F41" i="12"/>
  <c r="F43" i="12"/>
  <c r="F40" i="12"/>
  <c r="L112" i="12"/>
  <c r="K112" i="12"/>
  <c r="J112" i="12"/>
  <c r="I112" i="12"/>
  <c r="H112" i="12"/>
  <c r="F112" i="12"/>
  <c r="L101" i="12"/>
  <c r="K101" i="12"/>
  <c r="J101" i="12"/>
  <c r="I101" i="12"/>
  <c r="H101" i="12"/>
  <c r="G101" i="12"/>
  <c r="F101" i="12"/>
  <c r="E101" i="12" s="1"/>
  <c r="L96" i="12"/>
  <c r="K96" i="12"/>
  <c r="J96" i="12"/>
  <c r="I96" i="12"/>
  <c r="H96" i="12"/>
  <c r="G96" i="12"/>
  <c r="F96" i="12"/>
  <c r="L91" i="12"/>
  <c r="K91" i="12"/>
  <c r="J91" i="12"/>
  <c r="I91" i="12"/>
  <c r="H91" i="12"/>
  <c r="G91" i="12"/>
  <c r="F91" i="12"/>
  <c r="L86" i="12"/>
  <c r="K86" i="12"/>
  <c r="J86" i="12"/>
  <c r="I86" i="12"/>
  <c r="H86" i="12"/>
  <c r="G86" i="12"/>
  <c r="F86" i="12"/>
  <c r="L81" i="12"/>
  <c r="K81" i="12"/>
  <c r="J81" i="12"/>
  <c r="I81" i="12"/>
  <c r="H81" i="12"/>
  <c r="G81" i="12"/>
  <c r="F81" i="12"/>
  <c r="E81" i="12" s="1"/>
  <c r="L76" i="12"/>
  <c r="K76" i="12"/>
  <c r="J76" i="12"/>
  <c r="I76" i="12"/>
  <c r="H76" i="12"/>
  <c r="G76" i="12"/>
  <c r="F76" i="12"/>
  <c r="L71" i="12"/>
  <c r="K71" i="12"/>
  <c r="J71" i="12"/>
  <c r="I71" i="12"/>
  <c r="H71" i="12"/>
  <c r="G71" i="12"/>
  <c r="F71" i="12"/>
  <c r="L66" i="12"/>
  <c r="K66" i="12"/>
  <c r="J66" i="12"/>
  <c r="I66" i="12"/>
  <c r="H66" i="12"/>
  <c r="G66" i="12"/>
  <c r="F66" i="12"/>
  <c r="G61" i="12"/>
  <c r="H61" i="12"/>
  <c r="I61" i="12"/>
  <c r="J61" i="12"/>
  <c r="K61" i="12"/>
  <c r="L61" i="12"/>
  <c r="F61" i="12"/>
  <c r="E61" i="12" s="1"/>
  <c r="G50" i="12"/>
  <c r="H50" i="12"/>
  <c r="I50" i="12"/>
  <c r="J50" i="12"/>
  <c r="K50" i="12"/>
  <c r="L50" i="12"/>
  <c r="F50" i="12"/>
  <c r="G45" i="12"/>
  <c r="H45" i="12"/>
  <c r="I45" i="12"/>
  <c r="J45" i="12"/>
  <c r="K45" i="12"/>
  <c r="L45" i="12"/>
  <c r="G34" i="12"/>
  <c r="H34" i="12"/>
  <c r="I34" i="12"/>
  <c r="J34" i="12"/>
  <c r="K34" i="12"/>
  <c r="L34" i="12"/>
  <c r="F34" i="12"/>
  <c r="E34" i="12" s="1"/>
  <c r="G29" i="12"/>
  <c r="H29" i="12"/>
  <c r="I29" i="12"/>
  <c r="J29" i="12"/>
  <c r="K29" i="12"/>
  <c r="L29" i="12"/>
  <c r="F29" i="12"/>
  <c r="E43" i="12" l="1"/>
  <c r="E58" i="12"/>
  <c r="E161" i="12"/>
  <c r="I172" i="12"/>
  <c r="E167" i="12"/>
  <c r="E66" i="12"/>
  <c r="E86" i="12"/>
  <c r="E112" i="12"/>
  <c r="E41" i="12"/>
  <c r="E42" i="12"/>
  <c r="E57" i="12"/>
  <c r="E108" i="12"/>
  <c r="E45" i="12"/>
  <c r="I158" i="12"/>
  <c r="E158" i="12" s="1"/>
  <c r="E153" i="12"/>
  <c r="E29" i="12"/>
  <c r="E50" i="12"/>
  <c r="E76" i="12"/>
  <c r="E96" i="12"/>
  <c r="E40" i="12"/>
  <c r="E59" i="12"/>
  <c r="E110" i="12"/>
  <c r="I177" i="12"/>
  <c r="E71" i="12"/>
  <c r="E91" i="12"/>
  <c r="I149" i="12"/>
  <c r="E149" i="12" s="1"/>
  <c r="I163" i="12"/>
  <c r="J163" i="12"/>
  <c r="L167" i="12"/>
  <c r="I159" i="12"/>
  <c r="I171" i="12"/>
  <c r="K159" i="12"/>
  <c r="J176" i="12"/>
  <c r="G165" i="12"/>
  <c r="G173" i="12"/>
  <c r="K166" i="12"/>
  <c r="K171" i="12" s="1"/>
  <c r="J159" i="12"/>
  <c r="L159" i="12"/>
  <c r="K168" i="12"/>
  <c r="K173" i="12" s="1"/>
  <c r="L176" i="12"/>
  <c r="F178" i="12"/>
  <c r="L106" i="12"/>
  <c r="H106" i="12"/>
  <c r="K106" i="12"/>
  <c r="I106" i="12"/>
  <c r="J106" i="12"/>
  <c r="F106" i="12"/>
  <c r="G55" i="12"/>
  <c r="G106" i="12"/>
  <c r="L55" i="12"/>
  <c r="H55" i="12"/>
  <c r="K55" i="12"/>
  <c r="J55" i="12"/>
  <c r="I55" i="12"/>
  <c r="F55" i="12"/>
  <c r="L39" i="12"/>
  <c r="K39" i="12"/>
  <c r="G39" i="12"/>
  <c r="J39" i="12"/>
  <c r="I39" i="12"/>
  <c r="H39" i="12"/>
  <c r="F39" i="12"/>
  <c r="E39" i="12" s="1"/>
  <c r="F25" i="12"/>
  <c r="G25" i="12"/>
  <c r="G182" i="12" s="1"/>
  <c r="H25" i="12"/>
  <c r="H182" i="12" s="1"/>
  <c r="I25" i="12"/>
  <c r="I182" i="12" s="1"/>
  <c r="J25" i="12"/>
  <c r="J182" i="12" s="1"/>
  <c r="K25" i="12"/>
  <c r="K182" i="12" s="1"/>
  <c r="L25" i="12"/>
  <c r="F26" i="12"/>
  <c r="G26" i="12"/>
  <c r="H26" i="12"/>
  <c r="I26" i="12"/>
  <c r="J26" i="12"/>
  <c r="K26" i="12"/>
  <c r="L26" i="12"/>
  <c r="F27" i="12"/>
  <c r="G27" i="12"/>
  <c r="G184" i="12" s="1"/>
  <c r="H27" i="12"/>
  <c r="H184" i="12" s="1"/>
  <c r="I27" i="12"/>
  <c r="J27" i="12"/>
  <c r="K27" i="12"/>
  <c r="L27" i="12"/>
  <c r="G24" i="12"/>
  <c r="G181" i="12" s="1"/>
  <c r="H24" i="12"/>
  <c r="H181" i="12" s="1"/>
  <c r="I24" i="12"/>
  <c r="J24" i="12"/>
  <c r="J181" i="12" s="1"/>
  <c r="K24" i="12"/>
  <c r="L24" i="12"/>
  <c r="F24" i="12"/>
  <c r="G18" i="12"/>
  <c r="H18" i="12"/>
  <c r="I18" i="12"/>
  <c r="J18" i="12"/>
  <c r="K18" i="12"/>
  <c r="L18" i="12"/>
  <c r="F18" i="12"/>
  <c r="F13" i="12"/>
  <c r="E13" i="12" s="1"/>
  <c r="G13" i="12"/>
  <c r="H13" i="12"/>
  <c r="I13" i="12"/>
  <c r="J13" i="12"/>
  <c r="K13" i="12"/>
  <c r="L13" i="12"/>
  <c r="F181" i="12" l="1"/>
  <c r="E24" i="12"/>
  <c r="F183" i="12"/>
  <c r="E26" i="12"/>
  <c r="E159" i="12"/>
  <c r="E18" i="12"/>
  <c r="F184" i="12"/>
  <c r="E27" i="12"/>
  <c r="F175" i="12"/>
  <c r="E166" i="12"/>
  <c r="F182" i="12"/>
  <c r="E25" i="12"/>
  <c r="E55" i="12"/>
  <c r="E106" i="12"/>
  <c r="G170" i="12"/>
  <c r="I176" i="12"/>
  <c r="E176" i="12" s="1"/>
  <c r="E171" i="12"/>
  <c r="E163" i="12"/>
  <c r="G178" i="12"/>
  <c r="G175" i="12" s="1"/>
  <c r="L155" i="12"/>
  <c r="I168" i="12"/>
  <c r="L164" i="12"/>
  <c r="L160" i="12" s="1"/>
  <c r="K176" i="12"/>
  <c r="K181" i="12" s="1"/>
  <c r="J168" i="12"/>
  <c r="J173" i="12" s="1"/>
  <c r="J155" i="12"/>
  <c r="I164" i="12"/>
  <c r="K155" i="12"/>
  <c r="J164" i="12"/>
  <c r="J169" i="12" s="1"/>
  <c r="K164" i="12"/>
  <c r="K160" i="12" s="1"/>
  <c r="L172" i="12"/>
  <c r="L177" i="12" s="1"/>
  <c r="L182" i="12" s="1"/>
  <c r="I155" i="12"/>
  <c r="E155" i="12" s="1"/>
  <c r="G183" i="12"/>
  <c r="G209" i="12" s="1"/>
  <c r="H178" i="12"/>
  <c r="L181" i="12"/>
  <c r="L207" i="12" s="1"/>
  <c r="H210" i="12"/>
  <c r="H216" i="12"/>
  <c r="F210" i="12"/>
  <c r="K214" i="12"/>
  <c r="K208" i="12"/>
  <c r="G214" i="12"/>
  <c r="G208" i="12"/>
  <c r="J213" i="12"/>
  <c r="J207" i="12"/>
  <c r="H207" i="12"/>
  <c r="H213" i="12"/>
  <c r="J208" i="12"/>
  <c r="J214" i="12"/>
  <c r="F208" i="12"/>
  <c r="G207" i="12"/>
  <c r="G213" i="12"/>
  <c r="I214" i="12"/>
  <c r="I208" i="12"/>
  <c r="G210" i="12"/>
  <c r="G216" i="12"/>
  <c r="F213" i="12"/>
  <c r="H208" i="12"/>
  <c r="H214" i="12"/>
  <c r="K23" i="12"/>
  <c r="G23" i="12"/>
  <c r="I23" i="12"/>
  <c r="F23" i="12"/>
  <c r="L23" i="12"/>
  <c r="H23" i="12"/>
  <c r="J23" i="12"/>
  <c r="E172" i="12" l="1"/>
  <c r="E23" i="12"/>
  <c r="F216" i="12"/>
  <c r="I160" i="12"/>
  <c r="E164" i="12"/>
  <c r="E182" i="12"/>
  <c r="E177" i="12"/>
  <c r="F207" i="12"/>
  <c r="F214" i="12"/>
  <c r="I181" i="12"/>
  <c r="I207" i="12" s="1"/>
  <c r="F209" i="12"/>
  <c r="E168" i="12"/>
  <c r="K207" i="12"/>
  <c r="K213" i="12"/>
  <c r="K169" i="12"/>
  <c r="K165" i="12" s="1"/>
  <c r="I169" i="12"/>
  <c r="L169" i="12"/>
  <c r="L165" i="12" s="1"/>
  <c r="L208" i="12"/>
  <c r="E208" i="12" s="1"/>
  <c r="L214" i="12"/>
  <c r="I165" i="12"/>
  <c r="K174" i="12"/>
  <c r="J165" i="12"/>
  <c r="J160" i="12"/>
  <c r="I174" i="12"/>
  <c r="J174" i="12"/>
  <c r="J170" i="12" s="1"/>
  <c r="I173" i="12"/>
  <c r="E173" i="12" s="1"/>
  <c r="F215" i="12"/>
  <c r="F180" i="12"/>
  <c r="G180" i="12"/>
  <c r="G215" i="12"/>
  <c r="H175" i="12"/>
  <c r="H183" i="12"/>
  <c r="L213" i="12"/>
  <c r="I213" i="12"/>
  <c r="E213" i="12" s="1"/>
  <c r="K178" i="12"/>
  <c r="K183" i="12" s="1"/>
  <c r="J178" i="12"/>
  <c r="J183" i="12" s="1"/>
  <c r="I179" i="12"/>
  <c r="F212" i="12" l="1"/>
  <c r="E207" i="12"/>
  <c r="E181" i="12"/>
  <c r="I184" i="12"/>
  <c r="E165" i="12"/>
  <c r="E169" i="12"/>
  <c r="E214" i="12"/>
  <c r="E160" i="12"/>
  <c r="L174" i="12"/>
  <c r="L179" i="12" s="1"/>
  <c r="L184" i="12" s="1"/>
  <c r="I170" i="12"/>
  <c r="I178" i="12"/>
  <c r="K170" i="12"/>
  <c r="K179" i="12"/>
  <c r="K184" i="12" s="1"/>
  <c r="J179" i="12"/>
  <c r="J184" i="12" s="1"/>
  <c r="J180" i="12" s="1"/>
  <c r="H215" i="12"/>
  <c r="H209" i="12"/>
  <c r="H180" i="12"/>
  <c r="I210" i="12"/>
  <c r="J209" i="12"/>
  <c r="J215" i="12"/>
  <c r="L178" i="12"/>
  <c r="L183" i="12" s="1"/>
  <c r="E184" i="12" l="1"/>
  <c r="I216" i="12"/>
  <c r="E174" i="12"/>
  <c r="I183" i="12"/>
  <c r="E178" i="12"/>
  <c r="L170" i="12"/>
  <c r="E170" i="12"/>
  <c r="E179" i="12"/>
  <c r="I175" i="12"/>
  <c r="J175" i="12"/>
  <c r="K210" i="12"/>
  <c r="K216" i="12"/>
  <c r="J210" i="12"/>
  <c r="E210" i="12" s="1"/>
  <c r="J216" i="12"/>
  <c r="L216" i="12"/>
  <c r="L210" i="12"/>
  <c r="I209" i="12"/>
  <c r="K175" i="12"/>
  <c r="K180" i="12"/>
  <c r="K209" i="12"/>
  <c r="K215" i="12"/>
  <c r="L175" i="12"/>
  <c r="E209" i="12" l="1"/>
  <c r="E175" i="12"/>
  <c r="E216" i="12"/>
  <c r="I180" i="12"/>
  <c r="E183" i="12"/>
  <c r="I215" i="12"/>
  <c r="L215" i="12"/>
  <c r="L209" i="12"/>
  <c r="L180" i="12"/>
  <c r="L235" i="12"/>
  <c r="L232" i="12" s="1"/>
  <c r="K235" i="12"/>
  <c r="K232" i="12" s="1"/>
  <c r="J235" i="12"/>
  <c r="J232" i="12" s="1"/>
  <c r="I235" i="12"/>
  <c r="I232" i="12" s="1"/>
  <c r="H235" i="12"/>
  <c r="H232" i="12" s="1"/>
  <c r="G235" i="12"/>
  <c r="G232" i="12" s="1"/>
  <c r="F235" i="12"/>
  <c r="L220" i="12"/>
  <c r="L217" i="12" s="1"/>
  <c r="K220" i="12"/>
  <c r="K217" i="12" s="1"/>
  <c r="J220" i="12"/>
  <c r="J217" i="12" s="1"/>
  <c r="I220" i="12"/>
  <c r="I217" i="12" s="1"/>
  <c r="H220" i="12"/>
  <c r="H217" i="12" s="1"/>
  <c r="G220" i="12"/>
  <c r="F220" i="12"/>
  <c r="K222" i="12"/>
  <c r="I222" i="12"/>
  <c r="G222" i="12"/>
  <c r="L222" i="12"/>
  <c r="J222" i="12"/>
  <c r="H222" i="12"/>
  <c r="F222" i="12"/>
  <c r="E222" i="12" s="1"/>
  <c r="L230" i="12"/>
  <c r="L227" i="12" s="1"/>
  <c r="K230" i="12"/>
  <c r="K227" i="12" s="1"/>
  <c r="J230" i="12"/>
  <c r="J227" i="12" s="1"/>
  <c r="I230" i="12"/>
  <c r="I227" i="12" s="1"/>
  <c r="H230" i="12"/>
  <c r="H227" i="12" s="1"/>
  <c r="G230" i="12"/>
  <c r="G227" i="12" s="1"/>
  <c r="F230" i="12"/>
  <c r="F232" i="12" l="1"/>
  <c r="E232" i="12" s="1"/>
  <c r="E235" i="12"/>
  <c r="F217" i="12"/>
  <c r="E217" i="12" s="1"/>
  <c r="E220" i="12"/>
  <c r="E180" i="12"/>
  <c r="F227" i="12"/>
  <c r="E227" i="12" s="1"/>
  <c r="E230" i="12"/>
  <c r="I212" i="12"/>
  <c r="E215" i="12"/>
  <c r="G217" i="12"/>
  <c r="F191" i="12"/>
  <c r="G191" i="12"/>
  <c r="H191" i="12"/>
  <c r="I191" i="12"/>
  <c r="J191" i="12"/>
  <c r="K191" i="12"/>
  <c r="L191" i="12"/>
  <c r="L240" i="12"/>
  <c r="L237" i="12" s="1"/>
  <c r="K240" i="12"/>
  <c r="K237" i="12" s="1"/>
  <c r="J240" i="12"/>
  <c r="J237" i="12" s="1"/>
  <c r="I240" i="12"/>
  <c r="I237" i="12" s="1"/>
  <c r="H240" i="12"/>
  <c r="H237" i="12" s="1"/>
  <c r="G240" i="12"/>
  <c r="G237" i="12" s="1"/>
  <c r="F240" i="12"/>
  <c r="L185" i="12"/>
  <c r="K185" i="12"/>
  <c r="J185" i="12"/>
  <c r="I185" i="12"/>
  <c r="H185" i="12"/>
  <c r="G185" i="12"/>
  <c r="F185" i="12"/>
  <c r="E185" i="12" s="1"/>
  <c r="E240" i="12" l="1"/>
  <c r="E191" i="12"/>
  <c r="F237" i="12"/>
  <c r="E237" i="12" s="1"/>
  <c r="L212" i="12" l="1"/>
  <c r="K206" i="12"/>
  <c r="K212" i="12"/>
  <c r="J206" i="12"/>
  <c r="J212" i="12"/>
  <c r="L206" i="12"/>
  <c r="H206" i="12" l="1"/>
  <c r="H212" i="12"/>
  <c r="G206" i="12"/>
  <c r="G212" i="12"/>
  <c r="I206" i="12"/>
  <c r="F206" i="12"/>
  <c r="E212" i="12" l="1"/>
  <c r="E206" i="12"/>
</calcChain>
</file>

<file path=xl/sharedStrings.xml><?xml version="1.0" encoding="utf-8"?>
<sst xmlns="http://schemas.openxmlformats.org/spreadsheetml/2006/main" count="310" uniqueCount="63">
  <si>
    <t>№</t>
  </si>
  <si>
    <t>Исполнитель</t>
  </si>
  <si>
    <t>Источники финансирования</t>
  </si>
  <si>
    <t>всего</t>
  </si>
  <si>
    <t>Финансовое обеспечение (руб.)</t>
  </si>
  <si>
    <t>в том числе:</t>
  </si>
  <si>
    <t>Итого</t>
  </si>
  <si>
    <t>Основные мероприятия (связь мероприятий с целевыми показателями  программы)</t>
  </si>
  <si>
    <t>Всего по программе:</t>
  </si>
  <si>
    <t>Инвестиции в объекты муниципальной собственности</t>
  </si>
  <si>
    <t>местный бюджет</t>
  </si>
  <si>
    <t>В том числе:</t>
  </si>
  <si>
    <t>Проекты, портфели проектов муниципального образования (в том числе направленные на реализацию национальных и федеральных проектов Российской Федерации):</t>
  </si>
  <si>
    <t>федеральный бюджет</t>
  </si>
  <si>
    <t>бюджет автономного округа</t>
  </si>
  <si>
    <t>иные источники финансирования</t>
  </si>
  <si>
    <t>в том числе инвестиции в объекты муниципальной собственности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</si>
  <si>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автономного округа)</t>
  </si>
  <si>
    <t>Прочие расходы</t>
  </si>
  <si>
    <t>Управление культуры, спорта и молодежной политики администрации города Покачи</t>
  </si>
  <si>
    <t>Управление образования администрации города Покачи</t>
  </si>
  <si>
    <t>Муниципальное казенное учреждение "Управление капитального строительства"</t>
  </si>
  <si>
    <t>Муниципальное казенное учреждение «Управление материально-технического обеспечения»</t>
  </si>
  <si>
    <t>Отдел архитектуры и градостроительства администрации города Покачи</t>
  </si>
  <si>
    <t>Отдел по социальным  вопросам и связям с общественностью администрации города Покачи</t>
  </si>
  <si>
    <t>Развитие библиотечного дела (1. Количество посещений общедоступных (публичных) библиотек, а также культурно-массовых мероприятий, проводимых в библиотеках )</t>
  </si>
  <si>
    <t xml:space="preserve">Финансовое обеспечение выполнения муниципального задания, иные цели (1. Количество посещений общедоступных (публичных) библиотек, а также культурно-массовых мероприятий, проводимых в библиотеках ) </t>
  </si>
  <si>
    <t>Поддержка, развитие и совершенствование форм художественного образования и художественно - творческой деятельности для различных групп населения (2. Количество учащихся в МАУДО «ДШИ»)</t>
  </si>
  <si>
    <t xml:space="preserve">Финансовое обеспечение выполнения муниципального задания, иные цели (2. Количество учащихся в МАУДО «ДШИ») </t>
  </si>
  <si>
    <t>Проведение различных городских мероприятий, реализация творческих проектов, демонстрация творческих достижений в мероприятиях различных уровней (3. Количество посещений платных культурно-массовых мероприятий клубов и домов культуры, количество участников клубных формирований )</t>
  </si>
  <si>
    <t>Финансовое обеспечение выполнения муниципального задания, иные цели (3. Количество посещений платных культурно-массовых мероприятий клубов и домов культуры, количество участников клубных формирований )</t>
  </si>
  <si>
    <t>Cоздание сводных библиотечно-информационных ресурсов (4. Библиотечный фонд на 1000 жителей)</t>
  </si>
  <si>
    <t>Развитие системы дистанционного и внестационарного библиотечного обслуживания (5. Доля библиотечных фондов общедоступных библиотек, отраженных в электронных каталогах )</t>
  </si>
  <si>
    <t>Модернизация программно-аппаратных комплексов общедоступных библиотек Югры (5. Доля библиотечных фондов общедоступных библиотек, отраженных в электронных каталогах )</t>
  </si>
  <si>
    <t>Подключение общедоступных библиотек к сети Интернет (5. Доля библиотечных фондов общедоступных библиотек, отраженных в электронных каталогах )</t>
  </si>
  <si>
    <t>Перевод документов в электронную форму (4. Библиотечный фонд на 1000 жителей)</t>
  </si>
  <si>
    <t>Поставка (обновление) автоматизированных библиотечно-информационных систем для осуществления электронной каталогизации (5. Доля библиотечных фондов общедоступных библиотек, отраженных в электронных каталогах )</t>
  </si>
  <si>
    <t>Комплектование библиотечных фондов (4. Библиотечный фонд на 1000 жителей)</t>
  </si>
  <si>
    <t>Подписка на периодические издания (4. Библиотечный фонд на 1000 жителей)</t>
  </si>
  <si>
    <t>Приобретение электронных баз данных (4. Библиотечный фонд на 1000 жителей)</t>
  </si>
  <si>
    <t>Развитие музейного дела (6. Количество посещений музеев)</t>
  </si>
  <si>
    <t>Финансовое обеспечение выполнения муниципального задания, иные цели (6. Количество посещений музеев)</t>
  </si>
  <si>
    <t>Приобретение современного оборудования для организаций культуры (7. Количество организаций культуры, получивших современное оборудование)</t>
  </si>
  <si>
    <t>Оценка качества оказания услуг учреждениями культуры (8. Число граждан, принимающих участие в культурной деятельности)</t>
  </si>
  <si>
    <t xml:space="preserve">Совершенствование форм событийного туризма с проведением крупномасштабных мероприятий (9. Численность туристов) </t>
  </si>
  <si>
    <t>Обеспечение участия организаций народных художественных промыслов в федеральных и региональных выставках и ярмарках (11. Участие в выставочных проектах (мастер-классах) федерального и регионального значения)</t>
  </si>
  <si>
    <t xml:space="preserve">Организация тематических выставок-ярмарок народных художественных промыслов на территории города Покачи (10. Количество выставочных проектов на территории г.Покачи  (выставки)) </t>
  </si>
  <si>
    <t xml:space="preserve">Включение мест традиционного бытования народных художественных промыслов в туристические маршруты (10. Количество выставочных проектов на территории г.Покачи  (выставки)) </t>
  </si>
  <si>
    <t>Пополнение музейного фонда произведениями народных промыслов по заявкам музея (12. Пополнение музейного фонда произведениями народных промыслов по заявкам музея)</t>
  </si>
  <si>
    <t>Управление культуры, спорта и молодежной политики администрации города Покачи, управление образования администрации города Покачи,  управление по социальным вопросам администрации города Покачи, отдел архитектуры и градостроительства администрации города Покачи</t>
  </si>
  <si>
    <t xml:space="preserve">к постановлению администрации </t>
  </si>
  <si>
    <t>города Покачи</t>
  </si>
  <si>
    <t>Таблица 2. Параметры финансового обеспечения муниципальной программы</t>
  </si>
  <si>
    <t>Приложение</t>
  </si>
  <si>
    <t>1. Подпрограмма "Библиотечное дело"</t>
  </si>
  <si>
    <t>2. Подпрограмма "Художественное образование"</t>
  </si>
  <si>
    <t>3. Подпрограмма «Создание условий для развития творческого потенциала, народного творчества и традиционной культуры жителей города Покачи»</t>
  </si>
  <si>
    <t>4. Подпрограмма "Обеспечение прав граждан на доступ к культурным ценностям и информации"</t>
  </si>
  <si>
    <t>5. Подпрограмма "Музейное дело"</t>
  </si>
  <si>
    <t>6. Подпрограмма "Ресурсное обеспечение в сфере культуры"</t>
  </si>
  <si>
    <t>7. Подпрограмма "Развитие туризма"</t>
  </si>
  <si>
    <t>8. Подпрограмма "Сохранение, возрождение и развитие народных художественных промыслов и ремесел"</t>
  </si>
  <si>
    <t>от 13.01.2020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</si>
</sst>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/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/>
    <xf numFmtId="4" fontId="4" fillId="0" borderId="0" xfId="0" applyNumberFormat="1" applyFont="1" applyFill="1"/>
    <xf numFmtId="0" fontId="7" fillId="0" borderId="0" xfId="0" applyFont="1" applyFill="1"/>
    <xf numFmtId="0" fontId="3" fillId="0" borderId="0" xfId="0" applyFont="1" applyFill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/>
    <xf numFmtId="4" fontId="2" fillId="0" borderId="1" xfId="0" applyNumberFormat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0" fillId="0" borderId="0" xfId="0" applyFill="1"/>
    <xf numFmtId="0" fontId="4" fillId="0" borderId="1" xfId="0" applyFont="1" applyFill="1" applyBorder="1"/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/>
    <xf numFmtId="0" fontId="12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U241"/>
  <sheetViews>
    <sheetView tabSelected="1" topLeftCell="A181" zoomScale="64" zoomScaleNormal="64" workbookViewId="0">
      <selection activeCell="C4" sqref="C4"/>
    </sheetView>
  </sheetViews>
  <sheetFormatPr defaultColWidth="9.109375" defaultRowHeight="14.4" x14ac:dyDescent="0.3"/>
  <cols>
    <col min="1" max="1" width="6.44140625" style="2" customWidth="1"/>
    <col min="2" max="2" width="63.5546875" style="2" customWidth="1"/>
    <col min="3" max="3" width="27.33203125" style="2" customWidth="1"/>
    <col min="4" max="4" width="19" style="2" customWidth="1"/>
    <col min="5" max="5" width="16.5546875" style="2" customWidth="1"/>
    <col min="6" max="6" width="13.88671875" style="2" customWidth="1"/>
    <col min="7" max="7" width="14.44140625" style="2" customWidth="1"/>
    <col min="8" max="8" width="15.6640625" style="2" customWidth="1"/>
    <col min="9" max="10" width="14.6640625" style="2" customWidth="1"/>
    <col min="11" max="11" width="14.5546875" style="2" customWidth="1"/>
    <col min="12" max="12" width="15.33203125" style="2" customWidth="1"/>
    <col min="13" max="13" width="16.5546875" style="2" customWidth="1"/>
    <col min="14" max="14" width="15.5546875" style="2" customWidth="1"/>
    <col min="15" max="15" width="16.5546875" style="2" customWidth="1"/>
    <col min="16" max="16" width="15.5546875" style="2" customWidth="1"/>
    <col min="17" max="17" width="16.6640625" style="2" customWidth="1"/>
    <col min="18" max="18" width="14.33203125" style="2" customWidth="1"/>
    <col min="19" max="19" width="14.44140625" style="2" customWidth="1"/>
    <col min="20" max="20" width="15.109375" style="2" customWidth="1"/>
    <col min="21" max="21" width="18.109375" style="2" customWidth="1"/>
    <col min="22" max="16384" width="9.109375" style="2"/>
  </cols>
  <sheetData>
    <row r="1" spans="1:18" s="18" customFormat="1" ht="15.6" x14ac:dyDescent="0.3">
      <c r="A1" s="17"/>
      <c r="K1" s="24" t="s">
        <v>53</v>
      </c>
      <c r="L1" s="24"/>
      <c r="M1" s="24"/>
      <c r="N1" s="24"/>
      <c r="O1" s="24"/>
      <c r="P1" s="24"/>
      <c r="Q1" s="24"/>
    </row>
    <row r="2" spans="1:18" s="18" customFormat="1" ht="15.6" x14ac:dyDescent="0.3">
      <c r="A2" s="17"/>
      <c r="K2" s="24" t="s">
        <v>50</v>
      </c>
      <c r="L2" s="24"/>
      <c r="M2" s="24"/>
      <c r="N2" s="24"/>
      <c r="O2" s="24"/>
      <c r="P2" s="24"/>
      <c r="Q2" s="24"/>
    </row>
    <row r="3" spans="1:18" s="18" customFormat="1" ht="15.6" x14ac:dyDescent="0.3">
      <c r="A3" s="17"/>
      <c r="K3" s="24" t="s">
        <v>51</v>
      </c>
      <c r="L3" s="24"/>
      <c r="M3" s="24"/>
      <c r="N3" s="24"/>
      <c r="O3" s="24"/>
      <c r="P3" s="24"/>
      <c r="Q3" s="24"/>
    </row>
    <row r="4" spans="1:18" ht="15.6" x14ac:dyDescent="0.3">
      <c r="K4" s="24" t="s">
        <v>62</v>
      </c>
      <c r="L4" s="24"/>
      <c r="M4" s="24"/>
      <c r="N4" s="24"/>
      <c r="O4" s="24"/>
      <c r="P4" s="24"/>
      <c r="Q4" s="24"/>
    </row>
    <row r="5" spans="1:18" x14ac:dyDescent="0.3">
      <c r="M5" s="9"/>
      <c r="N5" s="9"/>
      <c r="O5" s="9"/>
      <c r="P5" s="9"/>
      <c r="Q5" s="9"/>
    </row>
    <row r="6" spans="1:18" ht="15.6" x14ac:dyDescent="0.3">
      <c r="A6" s="37" t="s">
        <v>52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8" ht="15.6" x14ac:dyDescent="0.3">
      <c r="A7" s="11"/>
      <c r="B7" s="11"/>
      <c r="C7" s="11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8" ht="15" customHeight="1" x14ac:dyDescent="0.3">
      <c r="A8" s="25" t="s">
        <v>0</v>
      </c>
      <c r="B8" s="25" t="s">
        <v>7</v>
      </c>
      <c r="C8" s="25" t="s">
        <v>1</v>
      </c>
      <c r="D8" s="25" t="s">
        <v>2</v>
      </c>
      <c r="E8" s="25" t="s">
        <v>4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8" x14ac:dyDescent="0.3">
      <c r="A9" s="25"/>
      <c r="B9" s="25"/>
      <c r="C9" s="25"/>
      <c r="D9" s="25"/>
      <c r="E9" s="25" t="s">
        <v>3</v>
      </c>
      <c r="F9" s="25" t="s">
        <v>5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8" x14ac:dyDescent="0.3">
      <c r="A10" s="25"/>
      <c r="B10" s="25"/>
      <c r="C10" s="25"/>
      <c r="D10" s="25"/>
      <c r="E10" s="25"/>
      <c r="F10" s="15">
        <v>2019</v>
      </c>
      <c r="G10" s="15">
        <v>2020</v>
      </c>
      <c r="H10" s="3">
        <v>2021</v>
      </c>
      <c r="I10" s="3">
        <v>2022</v>
      </c>
      <c r="J10" s="3">
        <v>2023</v>
      </c>
      <c r="K10" s="3">
        <v>2024</v>
      </c>
      <c r="L10" s="3">
        <v>2025</v>
      </c>
      <c r="M10" s="3">
        <v>2026</v>
      </c>
      <c r="N10" s="3">
        <v>2027</v>
      </c>
      <c r="O10" s="3">
        <v>2028</v>
      </c>
      <c r="P10" s="3">
        <v>2029</v>
      </c>
      <c r="Q10" s="3">
        <v>2030</v>
      </c>
    </row>
    <row r="11" spans="1:18" x14ac:dyDescent="0.3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</row>
    <row r="12" spans="1:18" ht="22.5" customHeight="1" x14ac:dyDescent="0.3">
      <c r="A12" s="38" t="s">
        <v>54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19"/>
      <c r="O12" s="19"/>
      <c r="P12" s="19"/>
      <c r="Q12" s="19"/>
    </row>
    <row r="13" spans="1:18" ht="15" customHeight="1" x14ac:dyDescent="0.3">
      <c r="A13" s="39">
        <v>1</v>
      </c>
      <c r="B13" s="25" t="s">
        <v>25</v>
      </c>
      <c r="C13" s="25" t="s">
        <v>19</v>
      </c>
      <c r="D13" s="16" t="s">
        <v>3</v>
      </c>
      <c r="E13" s="1">
        <f>SUM(F13:Q13)</f>
        <v>3600000</v>
      </c>
      <c r="F13" s="1">
        <f>F14+F15+F16+F17</f>
        <v>300000</v>
      </c>
      <c r="G13" s="1">
        <f t="shared" ref="G13:Q13" si="0">G14+G15+G16+G17</f>
        <v>300000</v>
      </c>
      <c r="H13" s="1">
        <f t="shared" si="0"/>
        <v>300000</v>
      </c>
      <c r="I13" s="1">
        <f t="shared" si="0"/>
        <v>300000</v>
      </c>
      <c r="J13" s="1">
        <f t="shared" si="0"/>
        <v>300000</v>
      </c>
      <c r="K13" s="1">
        <f t="shared" si="0"/>
        <v>300000</v>
      </c>
      <c r="L13" s="1">
        <f t="shared" si="0"/>
        <v>300000</v>
      </c>
      <c r="M13" s="1">
        <f t="shared" si="0"/>
        <v>300000</v>
      </c>
      <c r="N13" s="1">
        <f t="shared" si="0"/>
        <v>300000</v>
      </c>
      <c r="O13" s="1">
        <f t="shared" si="0"/>
        <v>300000</v>
      </c>
      <c r="P13" s="1">
        <f t="shared" si="0"/>
        <v>300000</v>
      </c>
      <c r="Q13" s="1">
        <f t="shared" si="0"/>
        <v>300000</v>
      </c>
      <c r="R13" s="4"/>
    </row>
    <row r="14" spans="1:18" x14ac:dyDescent="0.3">
      <c r="A14" s="39"/>
      <c r="B14" s="25"/>
      <c r="C14" s="25"/>
      <c r="D14" s="16" t="s">
        <v>13</v>
      </c>
      <c r="E14" s="1">
        <f t="shared" ref="E14:E27" si="1">SUM(F14:Q14)</f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4"/>
    </row>
    <row r="15" spans="1:18" ht="26.4" x14ac:dyDescent="0.3">
      <c r="A15" s="39"/>
      <c r="B15" s="25"/>
      <c r="C15" s="25"/>
      <c r="D15" s="16" t="s">
        <v>14</v>
      </c>
      <c r="E15" s="1">
        <f t="shared" si="1"/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4"/>
    </row>
    <row r="16" spans="1:18" x14ac:dyDescent="0.3">
      <c r="A16" s="39"/>
      <c r="B16" s="25"/>
      <c r="C16" s="25"/>
      <c r="D16" s="16" t="s">
        <v>10</v>
      </c>
      <c r="E16" s="1">
        <f t="shared" si="1"/>
        <v>3600000</v>
      </c>
      <c r="F16" s="1">
        <v>300000</v>
      </c>
      <c r="G16" s="1">
        <v>300000</v>
      </c>
      <c r="H16" s="1">
        <v>300000</v>
      </c>
      <c r="I16" s="1">
        <v>300000</v>
      </c>
      <c r="J16" s="1">
        <v>300000</v>
      </c>
      <c r="K16" s="1">
        <v>300000</v>
      </c>
      <c r="L16" s="1">
        <v>300000</v>
      </c>
      <c r="M16" s="1">
        <v>300000</v>
      </c>
      <c r="N16" s="1">
        <v>300000</v>
      </c>
      <c r="O16" s="1">
        <v>300000</v>
      </c>
      <c r="P16" s="1">
        <v>300000</v>
      </c>
      <c r="Q16" s="1">
        <v>300000</v>
      </c>
      <c r="R16" s="4"/>
    </row>
    <row r="17" spans="1:18" ht="26.4" x14ac:dyDescent="0.3">
      <c r="A17" s="39"/>
      <c r="B17" s="25"/>
      <c r="C17" s="25"/>
      <c r="D17" s="16" t="s">
        <v>15</v>
      </c>
      <c r="E17" s="1">
        <f t="shared" si="1"/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4"/>
    </row>
    <row r="18" spans="1:18" ht="15" customHeight="1" x14ac:dyDescent="0.3">
      <c r="A18" s="25">
        <v>2</v>
      </c>
      <c r="B18" s="25" t="s">
        <v>26</v>
      </c>
      <c r="C18" s="25" t="s">
        <v>19</v>
      </c>
      <c r="D18" s="16" t="s">
        <v>3</v>
      </c>
      <c r="E18" s="1">
        <f t="shared" si="1"/>
        <v>174736407.42000002</v>
      </c>
      <c r="F18" s="1">
        <f>F19+F20+F21+F22</f>
        <v>14870553.039999999</v>
      </c>
      <c r="G18" s="1">
        <f t="shared" ref="G18:Q18" si="2">G19+G20+G21+G22</f>
        <v>10778854.869999999</v>
      </c>
      <c r="H18" s="1">
        <f t="shared" si="2"/>
        <v>10364520.039999999</v>
      </c>
      <c r="I18" s="1">
        <f t="shared" si="2"/>
        <v>15413608.83</v>
      </c>
      <c r="J18" s="1">
        <f t="shared" si="2"/>
        <v>15413608.83</v>
      </c>
      <c r="K18" s="1">
        <f t="shared" si="2"/>
        <v>15413608.83</v>
      </c>
      <c r="L18" s="1">
        <f t="shared" si="2"/>
        <v>15413608.83</v>
      </c>
      <c r="M18" s="1">
        <f t="shared" si="2"/>
        <v>15413608.83</v>
      </c>
      <c r="N18" s="1">
        <f t="shared" si="2"/>
        <v>15413608.83</v>
      </c>
      <c r="O18" s="1">
        <f t="shared" si="2"/>
        <v>15413608.83</v>
      </c>
      <c r="P18" s="1">
        <f t="shared" si="2"/>
        <v>15413608.83</v>
      </c>
      <c r="Q18" s="1">
        <f t="shared" si="2"/>
        <v>15413608.83</v>
      </c>
      <c r="R18" s="5"/>
    </row>
    <row r="19" spans="1:18" x14ac:dyDescent="0.3">
      <c r="A19" s="25"/>
      <c r="B19" s="25"/>
      <c r="C19" s="25"/>
      <c r="D19" s="16" t="s">
        <v>13</v>
      </c>
      <c r="E19" s="1">
        <f t="shared" si="1"/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5"/>
    </row>
    <row r="20" spans="1:18" ht="26.4" x14ac:dyDescent="0.3">
      <c r="A20" s="25"/>
      <c r="B20" s="25"/>
      <c r="C20" s="25"/>
      <c r="D20" s="16" t="s">
        <v>14</v>
      </c>
      <c r="E20" s="1">
        <f t="shared" si="1"/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5"/>
    </row>
    <row r="21" spans="1:18" x14ac:dyDescent="0.3">
      <c r="A21" s="25"/>
      <c r="B21" s="25"/>
      <c r="C21" s="25"/>
      <c r="D21" s="16" t="s">
        <v>10</v>
      </c>
      <c r="E21" s="1">
        <f t="shared" si="1"/>
        <v>174736407.42000002</v>
      </c>
      <c r="F21" s="1">
        <v>14870553.039999999</v>
      </c>
      <c r="G21" s="1">
        <v>10778854.869999999</v>
      </c>
      <c r="H21" s="1">
        <v>10364520.039999999</v>
      </c>
      <c r="I21" s="1">
        <v>15413608.83</v>
      </c>
      <c r="J21" s="1">
        <v>15413608.83</v>
      </c>
      <c r="K21" s="1">
        <v>15413608.83</v>
      </c>
      <c r="L21" s="1">
        <v>15413608.83</v>
      </c>
      <c r="M21" s="1">
        <v>15413608.83</v>
      </c>
      <c r="N21" s="1">
        <v>15413608.83</v>
      </c>
      <c r="O21" s="1">
        <v>15413608.83</v>
      </c>
      <c r="P21" s="1">
        <v>15413608.83</v>
      </c>
      <c r="Q21" s="1">
        <v>15413608.83</v>
      </c>
      <c r="R21" s="5"/>
    </row>
    <row r="22" spans="1:18" ht="26.4" x14ac:dyDescent="0.3">
      <c r="A22" s="25"/>
      <c r="B22" s="25"/>
      <c r="C22" s="25"/>
      <c r="D22" s="16" t="s">
        <v>15</v>
      </c>
      <c r="E22" s="1">
        <f t="shared" si="1"/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5"/>
    </row>
    <row r="23" spans="1:18" ht="12.75" customHeight="1" x14ac:dyDescent="0.3">
      <c r="A23" s="27" t="s">
        <v>6</v>
      </c>
      <c r="B23" s="27"/>
      <c r="C23" s="27"/>
      <c r="D23" s="16" t="s">
        <v>3</v>
      </c>
      <c r="E23" s="1">
        <f t="shared" si="1"/>
        <v>178336407.42000002</v>
      </c>
      <c r="F23" s="1">
        <f>F13+F18</f>
        <v>15170553.039999999</v>
      </c>
      <c r="G23" s="1">
        <f t="shared" ref="G23:Q27" si="3">G13+G18</f>
        <v>11078854.869999999</v>
      </c>
      <c r="H23" s="1">
        <f t="shared" si="3"/>
        <v>10664520.039999999</v>
      </c>
      <c r="I23" s="1">
        <f t="shared" si="3"/>
        <v>15713608.83</v>
      </c>
      <c r="J23" s="1">
        <f t="shared" si="3"/>
        <v>15713608.83</v>
      </c>
      <c r="K23" s="1">
        <f t="shared" si="3"/>
        <v>15713608.83</v>
      </c>
      <c r="L23" s="1">
        <f t="shared" si="3"/>
        <v>15713608.83</v>
      </c>
      <c r="M23" s="1">
        <f t="shared" si="3"/>
        <v>15713608.83</v>
      </c>
      <c r="N23" s="1">
        <f t="shared" si="3"/>
        <v>15713608.83</v>
      </c>
      <c r="O23" s="1">
        <f t="shared" si="3"/>
        <v>15713608.83</v>
      </c>
      <c r="P23" s="1">
        <f t="shared" si="3"/>
        <v>15713608.83</v>
      </c>
      <c r="Q23" s="1">
        <f t="shared" si="3"/>
        <v>15713608.83</v>
      </c>
      <c r="R23" s="5"/>
    </row>
    <row r="24" spans="1:18" x14ac:dyDescent="0.3">
      <c r="A24" s="27"/>
      <c r="B24" s="27"/>
      <c r="C24" s="27"/>
      <c r="D24" s="16" t="s">
        <v>13</v>
      </c>
      <c r="E24" s="1">
        <f t="shared" si="1"/>
        <v>0</v>
      </c>
      <c r="F24" s="1">
        <f>F14+F19</f>
        <v>0</v>
      </c>
      <c r="G24" s="1">
        <f t="shared" ref="G24:L24" si="4">G14+G19</f>
        <v>0</v>
      </c>
      <c r="H24" s="1">
        <f t="shared" si="4"/>
        <v>0</v>
      </c>
      <c r="I24" s="1">
        <f t="shared" si="4"/>
        <v>0</v>
      </c>
      <c r="J24" s="1">
        <f t="shared" si="4"/>
        <v>0</v>
      </c>
      <c r="K24" s="1">
        <f t="shared" si="4"/>
        <v>0</v>
      </c>
      <c r="L24" s="1">
        <f t="shared" si="4"/>
        <v>0</v>
      </c>
      <c r="M24" s="1">
        <f t="shared" si="3"/>
        <v>0</v>
      </c>
      <c r="N24" s="1">
        <f t="shared" si="3"/>
        <v>0</v>
      </c>
      <c r="O24" s="1">
        <f t="shared" si="3"/>
        <v>0</v>
      </c>
      <c r="P24" s="1">
        <f t="shared" si="3"/>
        <v>0</v>
      </c>
      <c r="Q24" s="1">
        <f t="shared" si="3"/>
        <v>0</v>
      </c>
      <c r="R24" s="5"/>
    </row>
    <row r="25" spans="1:18" ht="26.4" x14ac:dyDescent="0.3">
      <c r="A25" s="27"/>
      <c r="B25" s="27"/>
      <c r="C25" s="27"/>
      <c r="D25" s="16" t="s">
        <v>14</v>
      </c>
      <c r="E25" s="1">
        <f t="shared" si="1"/>
        <v>0</v>
      </c>
      <c r="F25" s="1">
        <f t="shared" ref="F25:L25" si="5">F15+F20</f>
        <v>0</v>
      </c>
      <c r="G25" s="1">
        <f t="shared" si="5"/>
        <v>0</v>
      </c>
      <c r="H25" s="1">
        <f t="shared" si="5"/>
        <v>0</v>
      </c>
      <c r="I25" s="1">
        <f t="shared" si="5"/>
        <v>0</v>
      </c>
      <c r="J25" s="1">
        <f t="shared" si="5"/>
        <v>0</v>
      </c>
      <c r="K25" s="1">
        <f t="shared" si="5"/>
        <v>0</v>
      </c>
      <c r="L25" s="1">
        <f t="shared" si="5"/>
        <v>0</v>
      </c>
      <c r="M25" s="1">
        <f t="shared" si="3"/>
        <v>0</v>
      </c>
      <c r="N25" s="1">
        <f t="shared" si="3"/>
        <v>0</v>
      </c>
      <c r="O25" s="1">
        <f t="shared" si="3"/>
        <v>0</v>
      </c>
      <c r="P25" s="1">
        <f t="shared" si="3"/>
        <v>0</v>
      </c>
      <c r="Q25" s="1">
        <f t="shared" si="3"/>
        <v>0</v>
      </c>
      <c r="R25" s="5"/>
    </row>
    <row r="26" spans="1:18" x14ac:dyDescent="0.3">
      <c r="A26" s="27"/>
      <c r="B26" s="27"/>
      <c r="C26" s="27"/>
      <c r="D26" s="16" t="s">
        <v>10</v>
      </c>
      <c r="E26" s="1">
        <f t="shared" si="1"/>
        <v>178336407.42000002</v>
      </c>
      <c r="F26" s="1">
        <f t="shared" ref="F26:L26" si="6">F16+F21</f>
        <v>15170553.039999999</v>
      </c>
      <c r="G26" s="1">
        <f t="shared" si="6"/>
        <v>11078854.869999999</v>
      </c>
      <c r="H26" s="1">
        <f t="shared" si="6"/>
        <v>10664520.039999999</v>
      </c>
      <c r="I26" s="1">
        <f t="shared" si="6"/>
        <v>15713608.83</v>
      </c>
      <c r="J26" s="1">
        <f t="shared" si="6"/>
        <v>15713608.83</v>
      </c>
      <c r="K26" s="1">
        <f t="shared" si="6"/>
        <v>15713608.83</v>
      </c>
      <c r="L26" s="1">
        <f t="shared" si="6"/>
        <v>15713608.83</v>
      </c>
      <c r="M26" s="1">
        <f t="shared" si="3"/>
        <v>15713608.83</v>
      </c>
      <c r="N26" s="1">
        <f t="shared" si="3"/>
        <v>15713608.83</v>
      </c>
      <c r="O26" s="1">
        <f t="shared" si="3"/>
        <v>15713608.83</v>
      </c>
      <c r="P26" s="1">
        <f t="shared" si="3"/>
        <v>15713608.83</v>
      </c>
      <c r="Q26" s="1">
        <f t="shared" si="3"/>
        <v>15713608.83</v>
      </c>
      <c r="R26" s="5"/>
    </row>
    <row r="27" spans="1:18" ht="26.4" x14ac:dyDescent="0.3">
      <c r="A27" s="27"/>
      <c r="B27" s="27"/>
      <c r="C27" s="27"/>
      <c r="D27" s="16" t="s">
        <v>15</v>
      </c>
      <c r="E27" s="1">
        <f t="shared" si="1"/>
        <v>0</v>
      </c>
      <c r="F27" s="1">
        <f t="shared" ref="F27:L27" si="7">F17+F22</f>
        <v>0</v>
      </c>
      <c r="G27" s="1">
        <f t="shared" si="7"/>
        <v>0</v>
      </c>
      <c r="H27" s="1">
        <f t="shared" si="7"/>
        <v>0</v>
      </c>
      <c r="I27" s="1">
        <f t="shared" si="7"/>
        <v>0</v>
      </c>
      <c r="J27" s="1">
        <f t="shared" si="7"/>
        <v>0</v>
      </c>
      <c r="K27" s="1">
        <f t="shared" si="7"/>
        <v>0</v>
      </c>
      <c r="L27" s="1">
        <f t="shared" si="7"/>
        <v>0</v>
      </c>
      <c r="M27" s="1">
        <f t="shared" si="3"/>
        <v>0</v>
      </c>
      <c r="N27" s="1">
        <f t="shared" si="3"/>
        <v>0</v>
      </c>
      <c r="O27" s="1">
        <f t="shared" si="3"/>
        <v>0</v>
      </c>
      <c r="P27" s="1">
        <f t="shared" si="3"/>
        <v>0</v>
      </c>
      <c r="Q27" s="1">
        <f t="shared" si="3"/>
        <v>0</v>
      </c>
      <c r="R27" s="5"/>
    </row>
    <row r="28" spans="1:18" ht="24.75" customHeight="1" x14ac:dyDescent="0.3">
      <c r="A28" s="38" t="s">
        <v>55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20"/>
      <c r="O28" s="21"/>
      <c r="P28" s="21"/>
      <c r="Q28" s="21"/>
      <c r="R28" s="5"/>
    </row>
    <row r="29" spans="1:18" ht="15" customHeight="1" x14ac:dyDescent="0.3">
      <c r="A29" s="25">
        <v>1</v>
      </c>
      <c r="B29" s="25" t="s">
        <v>27</v>
      </c>
      <c r="C29" s="25" t="s">
        <v>19</v>
      </c>
      <c r="D29" s="16" t="s">
        <v>3</v>
      </c>
      <c r="E29" s="1">
        <f t="shared" ref="E29:E92" si="8">SUM(F29:Q29)</f>
        <v>5700000</v>
      </c>
      <c r="F29" s="1">
        <f>F30+F31+F32+F33</f>
        <v>400000</v>
      </c>
      <c r="G29" s="1">
        <f t="shared" ref="G29:Q29" si="9">G30+G31+G32+G33</f>
        <v>400000</v>
      </c>
      <c r="H29" s="1">
        <f t="shared" si="9"/>
        <v>400000</v>
      </c>
      <c r="I29" s="1">
        <f t="shared" si="9"/>
        <v>500000</v>
      </c>
      <c r="J29" s="1">
        <f t="shared" si="9"/>
        <v>500000</v>
      </c>
      <c r="K29" s="1">
        <f t="shared" si="9"/>
        <v>500000</v>
      </c>
      <c r="L29" s="1">
        <f t="shared" si="9"/>
        <v>500000</v>
      </c>
      <c r="M29" s="1">
        <f t="shared" si="9"/>
        <v>500000</v>
      </c>
      <c r="N29" s="1">
        <f t="shared" si="9"/>
        <v>500000</v>
      </c>
      <c r="O29" s="1">
        <f t="shared" si="9"/>
        <v>500000</v>
      </c>
      <c r="P29" s="1">
        <f t="shared" si="9"/>
        <v>500000</v>
      </c>
      <c r="Q29" s="1">
        <f t="shared" si="9"/>
        <v>500000</v>
      </c>
      <c r="R29" s="5"/>
    </row>
    <row r="30" spans="1:18" x14ac:dyDescent="0.3">
      <c r="A30" s="25"/>
      <c r="B30" s="25"/>
      <c r="C30" s="25"/>
      <c r="D30" s="16" t="s">
        <v>13</v>
      </c>
      <c r="E30" s="1">
        <f t="shared" si="8"/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5"/>
    </row>
    <row r="31" spans="1:18" ht="26.4" x14ac:dyDescent="0.3">
      <c r="A31" s="25"/>
      <c r="B31" s="25"/>
      <c r="C31" s="25"/>
      <c r="D31" s="16" t="s">
        <v>14</v>
      </c>
      <c r="E31" s="1">
        <f t="shared" si="8"/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5"/>
    </row>
    <row r="32" spans="1:18" x14ac:dyDescent="0.3">
      <c r="A32" s="25"/>
      <c r="B32" s="25"/>
      <c r="C32" s="25"/>
      <c r="D32" s="16" t="s">
        <v>10</v>
      </c>
      <c r="E32" s="1">
        <f t="shared" si="8"/>
        <v>5700000</v>
      </c>
      <c r="F32" s="1">
        <v>400000</v>
      </c>
      <c r="G32" s="1">
        <v>400000</v>
      </c>
      <c r="H32" s="1">
        <v>400000</v>
      </c>
      <c r="I32" s="1">
        <v>500000</v>
      </c>
      <c r="J32" s="1">
        <v>500000</v>
      </c>
      <c r="K32" s="1">
        <v>500000</v>
      </c>
      <c r="L32" s="1">
        <v>500000</v>
      </c>
      <c r="M32" s="1">
        <v>500000</v>
      </c>
      <c r="N32" s="1">
        <v>500000</v>
      </c>
      <c r="O32" s="1">
        <v>500000</v>
      </c>
      <c r="P32" s="1">
        <v>500000</v>
      </c>
      <c r="Q32" s="1">
        <v>500000</v>
      </c>
      <c r="R32" s="5"/>
    </row>
    <row r="33" spans="1:18" ht="26.4" x14ac:dyDescent="0.3">
      <c r="A33" s="25"/>
      <c r="B33" s="25"/>
      <c r="C33" s="25"/>
      <c r="D33" s="16" t="s">
        <v>15</v>
      </c>
      <c r="E33" s="1">
        <f t="shared" si="8"/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5"/>
    </row>
    <row r="34" spans="1:18" ht="15" customHeight="1" x14ac:dyDescent="0.3">
      <c r="A34" s="25">
        <v>2</v>
      </c>
      <c r="B34" s="25" t="s">
        <v>28</v>
      </c>
      <c r="C34" s="25" t="s">
        <v>19</v>
      </c>
      <c r="D34" s="16" t="s">
        <v>3</v>
      </c>
      <c r="E34" s="1">
        <f t="shared" si="8"/>
        <v>688679253.91999972</v>
      </c>
      <c r="F34" s="1">
        <f>F35+F36+F37+F38</f>
        <v>62185408.060000002</v>
      </c>
      <c r="G34" s="1">
        <f t="shared" ref="G34:Q34" si="10">G35+G36+G37+G38</f>
        <v>49240618.259999998</v>
      </c>
      <c r="H34" s="1">
        <f t="shared" si="10"/>
        <v>47384123.409999996</v>
      </c>
      <c r="I34" s="1">
        <f t="shared" si="10"/>
        <v>58874344.909999996</v>
      </c>
      <c r="J34" s="1">
        <f t="shared" si="10"/>
        <v>58874344.909999996</v>
      </c>
      <c r="K34" s="1">
        <f t="shared" si="10"/>
        <v>58874344.909999996</v>
      </c>
      <c r="L34" s="1">
        <f t="shared" si="10"/>
        <v>58874344.909999996</v>
      </c>
      <c r="M34" s="1">
        <f t="shared" si="10"/>
        <v>58874344.909999996</v>
      </c>
      <c r="N34" s="1">
        <f t="shared" si="10"/>
        <v>58874344.909999996</v>
      </c>
      <c r="O34" s="1">
        <f t="shared" si="10"/>
        <v>58874344.909999996</v>
      </c>
      <c r="P34" s="1">
        <f t="shared" si="10"/>
        <v>58874344.909999996</v>
      </c>
      <c r="Q34" s="1">
        <f t="shared" si="10"/>
        <v>58874344.909999996</v>
      </c>
      <c r="R34" s="4"/>
    </row>
    <row r="35" spans="1:18" x14ac:dyDescent="0.3">
      <c r="A35" s="25"/>
      <c r="B35" s="25"/>
      <c r="C35" s="25"/>
      <c r="D35" s="16" t="s">
        <v>13</v>
      </c>
      <c r="E35" s="1">
        <f t="shared" si="8"/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4"/>
    </row>
    <row r="36" spans="1:18" ht="26.4" x14ac:dyDescent="0.3">
      <c r="A36" s="25"/>
      <c r="B36" s="25"/>
      <c r="C36" s="25"/>
      <c r="D36" s="16" t="s">
        <v>14</v>
      </c>
      <c r="E36" s="1">
        <f t="shared" si="8"/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4"/>
    </row>
    <row r="37" spans="1:18" x14ac:dyDescent="0.3">
      <c r="A37" s="25"/>
      <c r="B37" s="25"/>
      <c r="C37" s="25"/>
      <c r="D37" s="16" t="s">
        <v>10</v>
      </c>
      <c r="E37" s="1">
        <f>SUM(F37:Q37)</f>
        <v>688679253.91999972</v>
      </c>
      <c r="F37" s="1">
        <v>62185408.060000002</v>
      </c>
      <c r="G37" s="1">
        <v>49240618.259999998</v>
      </c>
      <c r="H37" s="1">
        <v>47384123.409999996</v>
      </c>
      <c r="I37" s="1">
        <v>58874344.909999996</v>
      </c>
      <c r="J37" s="1">
        <v>58874344.909999996</v>
      </c>
      <c r="K37" s="1">
        <v>58874344.909999996</v>
      </c>
      <c r="L37" s="1">
        <v>58874344.909999996</v>
      </c>
      <c r="M37" s="1">
        <v>58874344.909999996</v>
      </c>
      <c r="N37" s="1">
        <v>58874344.909999996</v>
      </c>
      <c r="O37" s="1">
        <v>58874344.909999996</v>
      </c>
      <c r="P37" s="1">
        <v>58874344.909999996</v>
      </c>
      <c r="Q37" s="1">
        <v>58874344.909999996</v>
      </c>
      <c r="R37" s="4"/>
    </row>
    <row r="38" spans="1:18" ht="26.4" x14ac:dyDescent="0.3">
      <c r="A38" s="25"/>
      <c r="B38" s="25"/>
      <c r="C38" s="25"/>
      <c r="D38" s="16" t="s">
        <v>15</v>
      </c>
      <c r="E38" s="1">
        <f t="shared" si="8"/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4"/>
    </row>
    <row r="39" spans="1:18" x14ac:dyDescent="0.3">
      <c r="A39" s="27" t="s">
        <v>6</v>
      </c>
      <c r="B39" s="27"/>
      <c r="C39" s="27"/>
      <c r="D39" s="16" t="s">
        <v>3</v>
      </c>
      <c r="E39" s="1">
        <f t="shared" si="8"/>
        <v>694379253.91999972</v>
      </c>
      <c r="F39" s="1">
        <f>F40+F41+F42+F43</f>
        <v>62585408.060000002</v>
      </c>
      <c r="G39" s="1">
        <f t="shared" ref="G39" si="11">G40+G41+G42+G43</f>
        <v>49640618.259999998</v>
      </c>
      <c r="H39" s="1">
        <f t="shared" ref="H39" si="12">H40+H41+H42+H43</f>
        <v>47784123.409999996</v>
      </c>
      <c r="I39" s="1">
        <f t="shared" ref="I39" si="13">I40+I41+I42+I43</f>
        <v>59374344.909999996</v>
      </c>
      <c r="J39" s="1">
        <f t="shared" ref="J39" si="14">J40+J41+J42+J43</f>
        <v>59374344.909999996</v>
      </c>
      <c r="K39" s="1">
        <f t="shared" ref="K39" si="15">K40+K41+K42+K43</f>
        <v>59374344.909999996</v>
      </c>
      <c r="L39" s="1">
        <f t="shared" ref="L39:Q39" si="16">L40+L41+L42+L43</f>
        <v>59374344.909999996</v>
      </c>
      <c r="M39" s="1">
        <f t="shared" si="16"/>
        <v>59374344.909999996</v>
      </c>
      <c r="N39" s="1">
        <f t="shared" si="16"/>
        <v>59374344.909999996</v>
      </c>
      <c r="O39" s="1">
        <f t="shared" si="16"/>
        <v>59374344.909999996</v>
      </c>
      <c r="P39" s="1">
        <f t="shared" si="16"/>
        <v>59374344.909999996</v>
      </c>
      <c r="Q39" s="1">
        <f t="shared" si="16"/>
        <v>59374344.909999996</v>
      </c>
      <c r="R39" s="4"/>
    </row>
    <row r="40" spans="1:18" x14ac:dyDescent="0.3">
      <c r="A40" s="27"/>
      <c r="B40" s="27"/>
      <c r="C40" s="27"/>
      <c r="D40" s="16" t="s">
        <v>13</v>
      </c>
      <c r="E40" s="1">
        <f t="shared" si="8"/>
        <v>0</v>
      </c>
      <c r="F40" s="1">
        <f>F30+F35</f>
        <v>0</v>
      </c>
      <c r="G40" s="1">
        <f t="shared" ref="G40:Q43" si="17">G30+G35</f>
        <v>0</v>
      </c>
      <c r="H40" s="1">
        <f t="shared" si="17"/>
        <v>0</v>
      </c>
      <c r="I40" s="1">
        <f t="shared" si="17"/>
        <v>0</v>
      </c>
      <c r="J40" s="1">
        <f t="shared" si="17"/>
        <v>0</v>
      </c>
      <c r="K40" s="1">
        <f t="shared" si="17"/>
        <v>0</v>
      </c>
      <c r="L40" s="1">
        <f t="shared" si="17"/>
        <v>0</v>
      </c>
      <c r="M40" s="1">
        <f t="shared" si="17"/>
        <v>0</v>
      </c>
      <c r="N40" s="1">
        <f t="shared" si="17"/>
        <v>0</v>
      </c>
      <c r="O40" s="1">
        <f t="shared" si="17"/>
        <v>0</v>
      </c>
      <c r="P40" s="1">
        <f t="shared" si="17"/>
        <v>0</v>
      </c>
      <c r="Q40" s="1">
        <f t="shared" si="17"/>
        <v>0</v>
      </c>
      <c r="R40" s="4"/>
    </row>
    <row r="41" spans="1:18" ht="26.4" x14ac:dyDescent="0.3">
      <c r="A41" s="27"/>
      <c r="B41" s="27"/>
      <c r="C41" s="27"/>
      <c r="D41" s="16" t="s">
        <v>14</v>
      </c>
      <c r="E41" s="1">
        <f t="shared" si="8"/>
        <v>0</v>
      </c>
      <c r="F41" s="1">
        <f t="shared" ref="F41:L43" si="18">F31+F36</f>
        <v>0</v>
      </c>
      <c r="G41" s="1">
        <f t="shared" si="18"/>
        <v>0</v>
      </c>
      <c r="H41" s="1">
        <f t="shared" si="18"/>
        <v>0</v>
      </c>
      <c r="I41" s="1">
        <f t="shared" si="18"/>
        <v>0</v>
      </c>
      <c r="J41" s="1">
        <f t="shared" si="18"/>
        <v>0</v>
      </c>
      <c r="K41" s="1">
        <f t="shared" si="18"/>
        <v>0</v>
      </c>
      <c r="L41" s="1">
        <f t="shared" si="18"/>
        <v>0</v>
      </c>
      <c r="M41" s="1">
        <f t="shared" si="17"/>
        <v>0</v>
      </c>
      <c r="N41" s="1">
        <f t="shared" si="17"/>
        <v>0</v>
      </c>
      <c r="O41" s="1">
        <f t="shared" si="17"/>
        <v>0</v>
      </c>
      <c r="P41" s="1">
        <f t="shared" si="17"/>
        <v>0</v>
      </c>
      <c r="Q41" s="1">
        <f t="shared" si="17"/>
        <v>0</v>
      </c>
      <c r="R41" s="4"/>
    </row>
    <row r="42" spans="1:18" x14ac:dyDescent="0.3">
      <c r="A42" s="27"/>
      <c r="B42" s="27"/>
      <c r="C42" s="27"/>
      <c r="D42" s="16" t="s">
        <v>10</v>
      </c>
      <c r="E42" s="1">
        <f t="shared" si="8"/>
        <v>694379253.91999972</v>
      </c>
      <c r="F42" s="1">
        <f>F32+F37</f>
        <v>62585408.060000002</v>
      </c>
      <c r="G42" s="1">
        <f t="shared" si="18"/>
        <v>49640618.259999998</v>
      </c>
      <c r="H42" s="1">
        <f t="shared" si="18"/>
        <v>47784123.409999996</v>
      </c>
      <c r="I42" s="1">
        <f t="shared" si="18"/>
        <v>59374344.909999996</v>
      </c>
      <c r="J42" s="1">
        <f t="shared" si="18"/>
        <v>59374344.909999996</v>
      </c>
      <c r="K42" s="1">
        <f t="shared" si="18"/>
        <v>59374344.909999996</v>
      </c>
      <c r="L42" s="1">
        <f t="shared" si="18"/>
        <v>59374344.909999996</v>
      </c>
      <c r="M42" s="1">
        <f t="shared" si="17"/>
        <v>59374344.909999996</v>
      </c>
      <c r="N42" s="1">
        <f t="shared" si="17"/>
        <v>59374344.909999996</v>
      </c>
      <c r="O42" s="1">
        <f t="shared" si="17"/>
        <v>59374344.909999996</v>
      </c>
      <c r="P42" s="1">
        <f t="shared" si="17"/>
        <v>59374344.909999996</v>
      </c>
      <c r="Q42" s="1">
        <f t="shared" si="17"/>
        <v>59374344.909999996</v>
      </c>
      <c r="R42" s="4"/>
    </row>
    <row r="43" spans="1:18" ht="26.4" x14ac:dyDescent="0.3">
      <c r="A43" s="27"/>
      <c r="B43" s="27"/>
      <c r="C43" s="27"/>
      <c r="D43" s="16" t="s">
        <v>15</v>
      </c>
      <c r="E43" s="1">
        <f t="shared" si="8"/>
        <v>0</v>
      </c>
      <c r="F43" s="1">
        <f t="shared" si="18"/>
        <v>0</v>
      </c>
      <c r="G43" s="1">
        <f t="shared" si="18"/>
        <v>0</v>
      </c>
      <c r="H43" s="1">
        <f t="shared" si="18"/>
        <v>0</v>
      </c>
      <c r="I43" s="1">
        <f t="shared" si="18"/>
        <v>0</v>
      </c>
      <c r="J43" s="1">
        <f t="shared" si="18"/>
        <v>0</v>
      </c>
      <c r="K43" s="1">
        <f t="shared" si="18"/>
        <v>0</v>
      </c>
      <c r="L43" s="1">
        <f t="shared" si="18"/>
        <v>0</v>
      </c>
      <c r="M43" s="1">
        <f t="shared" si="17"/>
        <v>0</v>
      </c>
      <c r="N43" s="1">
        <f t="shared" si="17"/>
        <v>0</v>
      </c>
      <c r="O43" s="1">
        <f t="shared" si="17"/>
        <v>0</v>
      </c>
      <c r="P43" s="1">
        <f t="shared" si="17"/>
        <v>0</v>
      </c>
      <c r="Q43" s="1">
        <f t="shared" si="17"/>
        <v>0</v>
      </c>
      <c r="R43" s="4"/>
    </row>
    <row r="44" spans="1:18" ht="22.5" customHeight="1" x14ac:dyDescent="0.3">
      <c r="A44" s="28" t="s">
        <v>56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2"/>
      <c r="O44" s="20"/>
      <c r="P44" s="20"/>
      <c r="Q44" s="20"/>
      <c r="R44" s="5"/>
    </row>
    <row r="45" spans="1:18" ht="30" customHeight="1" x14ac:dyDescent="0.3">
      <c r="A45" s="25">
        <v>1</v>
      </c>
      <c r="B45" s="25" t="s">
        <v>29</v>
      </c>
      <c r="C45" s="25" t="s">
        <v>49</v>
      </c>
      <c r="D45" s="16" t="s">
        <v>3</v>
      </c>
      <c r="E45" s="1">
        <f t="shared" si="8"/>
        <v>13459330</v>
      </c>
      <c r="F45" s="1">
        <f>F46+F47+F48+F49</f>
        <v>2809330</v>
      </c>
      <c r="G45" s="1">
        <f t="shared" ref="G45:Q45" si="19">G46+G47+G48+G49</f>
        <v>1050000</v>
      </c>
      <c r="H45" s="1">
        <f t="shared" si="19"/>
        <v>1050000</v>
      </c>
      <c r="I45" s="1">
        <f t="shared" si="19"/>
        <v>950000</v>
      </c>
      <c r="J45" s="1">
        <f t="shared" si="19"/>
        <v>950000</v>
      </c>
      <c r="K45" s="1">
        <f t="shared" si="19"/>
        <v>950000</v>
      </c>
      <c r="L45" s="1">
        <f t="shared" si="19"/>
        <v>950000</v>
      </c>
      <c r="M45" s="1">
        <f t="shared" si="19"/>
        <v>950000</v>
      </c>
      <c r="N45" s="1">
        <f t="shared" si="19"/>
        <v>950000</v>
      </c>
      <c r="O45" s="1">
        <f t="shared" si="19"/>
        <v>950000</v>
      </c>
      <c r="P45" s="1">
        <f t="shared" si="19"/>
        <v>950000</v>
      </c>
      <c r="Q45" s="1">
        <f t="shared" si="19"/>
        <v>950000</v>
      </c>
      <c r="R45" s="4"/>
    </row>
    <row r="46" spans="1:18" ht="30" customHeight="1" x14ac:dyDescent="0.3">
      <c r="A46" s="25"/>
      <c r="B46" s="25"/>
      <c r="C46" s="25"/>
      <c r="D46" s="16" t="s">
        <v>13</v>
      </c>
      <c r="E46" s="1">
        <f t="shared" si="8"/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4"/>
    </row>
    <row r="47" spans="1:18" ht="30" customHeight="1" x14ac:dyDescent="0.3">
      <c r="A47" s="25"/>
      <c r="B47" s="25"/>
      <c r="C47" s="25"/>
      <c r="D47" s="16" t="s">
        <v>14</v>
      </c>
      <c r="E47" s="1">
        <f t="shared" si="8"/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4"/>
    </row>
    <row r="48" spans="1:18" ht="30" customHeight="1" x14ac:dyDescent="0.3">
      <c r="A48" s="25"/>
      <c r="B48" s="25"/>
      <c r="C48" s="25"/>
      <c r="D48" s="16" t="s">
        <v>10</v>
      </c>
      <c r="E48" s="1">
        <f t="shared" si="8"/>
        <v>13459330</v>
      </c>
      <c r="F48" s="1">
        <v>2809330</v>
      </c>
      <c r="G48" s="1">
        <v>1050000</v>
      </c>
      <c r="H48" s="1">
        <v>1050000</v>
      </c>
      <c r="I48" s="1">
        <v>950000</v>
      </c>
      <c r="J48" s="1">
        <v>950000</v>
      </c>
      <c r="K48" s="1">
        <v>950000</v>
      </c>
      <c r="L48" s="1">
        <v>950000</v>
      </c>
      <c r="M48" s="1">
        <v>950000</v>
      </c>
      <c r="N48" s="1">
        <v>950000</v>
      </c>
      <c r="O48" s="1">
        <v>950000</v>
      </c>
      <c r="P48" s="1">
        <v>950000</v>
      </c>
      <c r="Q48" s="1">
        <v>950000</v>
      </c>
      <c r="R48" s="4"/>
    </row>
    <row r="49" spans="1:21" ht="30" customHeight="1" x14ac:dyDescent="0.3">
      <c r="A49" s="25"/>
      <c r="B49" s="25"/>
      <c r="C49" s="25"/>
      <c r="D49" s="16" t="s">
        <v>15</v>
      </c>
      <c r="E49" s="1">
        <f t="shared" si="8"/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4"/>
    </row>
    <row r="50" spans="1:21" x14ac:dyDescent="0.3">
      <c r="A50" s="25">
        <v>2</v>
      </c>
      <c r="B50" s="25" t="s">
        <v>30</v>
      </c>
      <c r="C50" s="25" t="s">
        <v>19</v>
      </c>
      <c r="D50" s="16" t="s">
        <v>3</v>
      </c>
      <c r="E50" s="1">
        <f t="shared" si="8"/>
        <v>395566137.10000002</v>
      </c>
      <c r="F50" s="1">
        <f>F51+F52+F53+F54</f>
        <v>29976055.18</v>
      </c>
      <c r="G50" s="1">
        <f t="shared" ref="G50:Q50" si="20">G51+G52+G53+G54</f>
        <v>22455442.460000001</v>
      </c>
      <c r="H50" s="1">
        <f t="shared" si="20"/>
        <v>21576369.34</v>
      </c>
      <c r="I50" s="1">
        <f t="shared" si="20"/>
        <v>35728696.68</v>
      </c>
      <c r="J50" s="1">
        <f t="shared" si="20"/>
        <v>35728696.68</v>
      </c>
      <c r="K50" s="1">
        <f t="shared" si="20"/>
        <v>35728696.68</v>
      </c>
      <c r="L50" s="1">
        <f t="shared" si="20"/>
        <v>35728696.68</v>
      </c>
      <c r="M50" s="1">
        <f t="shared" si="20"/>
        <v>35728696.68</v>
      </c>
      <c r="N50" s="1">
        <f t="shared" si="20"/>
        <v>35728696.68</v>
      </c>
      <c r="O50" s="1">
        <f t="shared" si="20"/>
        <v>35728696.68</v>
      </c>
      <c r="P50" s="1">
        <f t="shared" si="20"/>
        <v>35728696.68</v>
      </c>
      <c r="Q50" s="1">
        <f t="shared" si="20"/>
        <v>35728696.68</v>
      </c>
      <c r="R50" s="4"/>
      <c r="S50" s="4"/>
      <c r="T50" s="4"/>
      <c r="U50" s="4"/>
    </row>
    <row r="51" spans="1:21" x14ac:dyDescent="0.3">
      <c r="A51" s="25"/>
      <c r="B51" s="25"/>
      <c r="C51" s="25"/>
      <c r="D51" s="16" t="s">
        <v>13</v>
      </c>
      <c r="E51" s="1">
        <f t="shared" si="8"/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4"/>
      <c r="S51" s="4"/>
      <c r="T51" s="4"/>
      <c r="U51" s="4"/>
    </row>
    <row r="52" spans="1:21" ht="26.4" x14ac:dyDescent="0.3">
      <c r="A52" s="25"/>
      <c r="B52" s="25"/>
      <c r="C52" s="25"/>
      <c r="D52" s="16" t="s">
        <v>14</v>
      </c>
      <c r="E52" s="1">
        <f t="shared" si="8"/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4"/>
      <c r="S52" s="4"/>
      <c r="T52" s="4"/>
      <c r="U52" s="4"/>
    </row>
    <row r="53" spans="1:21" x14ac:dyDescent="0.3">
      <c r="A53" s="25"/>
      <c r="B53" s="25"/>
      <c r="C53" s="25"/>
      <c r="D53" s="16" t="s">
        <v>10</v>
      </c>
      <c r="E53" s="1">
        <f t="shared" si="8"/>
        <v>395566137.10000002</v>
      </c>
      <c r="F53" s="1">
        <v>29976055.18</v>
      </c>
      <c r="G53" s="1">
        <v>22455442.460000001</v>
      </c>
      <c r="H53" s="1">
        <v>21576369.34</v>
      </c>
      <c r="I53" s="1">
        <v>35728696.68</v>
      </c>
      <c r="J53" s="1">
        <v>35728696.68</v>
      </c>
      <c r="K53" s="1">
        <v>35728696.68</v>
      </c>
      <c r="L53" s="1">
        <v>35728696.68</v>
      </c>
      <c r="M53" s="1">
        <v>35728696.68</v>
      </c>
      <c r="N53" s="1">
        <v>35728696.68</v>
      </c>
      <c r="O53" s="1">
        <v>35728696.68</v>
      </c>
      <c r="P53" s="1">
        <v>35728696.68</v>
      </c>
      <c r="Q53" s="1">
        <v>35728696.68</v>
      </c>
      <c r="R53" s="4"/>
      <c r="S53" s="4"/>
      <c r="T53" s="4"/>
      <c r="U53" s="4"/>
    </row>
    <row r="54" spans="1:21" ht="26.4" x14ac:dyDescent="0.3">
      <c r="A54" s="25"/>
      <c r="B54" s="25"/>
      <c r="C54" s="25"/>
      <c r="D54" s="16" t="s">
        <v>15</v>
      </c>
      <c r="E54" s="1">
        <f t="shared" si="8"/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4"/>
      <c r="S54" s="4"/>
      <c r="T54" s="4"/>
      <c r="U54" s="4"/>
    </row>
    <row r="55" spans="1:21" x14ac:dyDescent="0.3">
      <c r="A55" s="27" t="s">
        <v>6</v>
      </c>
      <c r="B55" s="27"/>
      <c r="C55" s="27"/>
      <c r="D55" s="16" t="s">
        <v>3</v>
      </c>
      <c r="E55" s="1">
        <f t="shared" si="8"/>
        <v>409025467.10000002</v>
      </c>
      <c r="F55" s="1">
        <f>F56+F57+F58+F59</f>
        <v>32785385.18</v>
      </c>
      <c r="G55" s="1">
        <f t="shared" ref="G55" si="21">G56+G57+G58+G59</f>
        <v>23505442.460000001</v>
      </c>
      <c r="H55" s="1">
        <f t="shared" ref="H55" si="22">H56+H57+H58+H59</f>
        <v>22626369.34</v>
      </c>
      <c r="I55" s="1">
        <f t="shared" ref="I55" si="23">I56+I57+I58+I59</f>
        <v>36678696.68</v>
      </c>
      <c r="J55" s="1">
        <f t="shared" ref="J55" si="24">J56+J57+J58+J59</f>
        <v>36678696.68</v>
      </c>
      <c r="K55" s="1">
        <f t="shared" ref="K55" si="25">K56+K57+K58+K59</f>
        <v>36678696.68</v>
      </c>
      <c r="L55" s="1">
        <f t="shared" ref="L55:Q55" si="26">L56+L57+L58+L59</f>
        <v>36678696.68</v>
      </c>
      <c r="M55" s="1">
        <f t="shared" si="26"/>
        <v>36678696.68</v>
      </c>
      <c r="N55" s="1">
        <f t="shared" si="26"/>
        <v>36678696.68</v>
      </c>
      <c r="O55" s="1">
        <f t="shared" si="26"/>
        <v>36678696.68</v>
      </c>
      <c r="P55" s="1">
        <f t="shared" si="26"/>
        <v>36678696.68</v>
      </c>
      <c r="Q55" s="1">
        <f t="shared" si="26"/>
        <v>36678696.68</v>
      </c>
      <c r="R55" s="4"/>
      <c r="S55" s="4"/>
      <c r="T55" s="4"/>
      <c r="U55" s="4"/>
    </row>
    <row r="56" spans="1:21" x14ac:dyDescent="0.3">
      <c r="A56" s="27"/>
      <c r="B56" s="27"/>
      <c r="C56" s="27"/>
      <c r="D56" s="16" t="s">
        <v>13</v>
      </c>
      <c r="E56" s="1">
        <f t="shared" si="8"/>
        <v>0</v>
      </c>
      <c r="F56" s="1">
        <f>F46+F51</f>
        <v>0</v>
      </c>
      <c r="G56" s="1">
        <f t="shared" ref="G56:Q59" si="27">G46+G51</f>
        <v>0</v>
      </c>
      <c r="H56" s="1">
        <f t="shared" si="27"/>
        <v>0</v>
      </c>
      <c r="I56" s="1">
        <f t="shared" si="27"/>
        <v>0</v>
      </c>
      <c r="J56" s="1">
        <f t="shared" si="27"/>
        <v>0</v>
      </c>
      <c r="K56" s="1">
        <f t="shared" si="27"/>
        <v>0</v>
      </c>
      <c r="L56" s="1">
        <f t="shared" si="27"/>
        <v>0</v>
      </c>
      <c r="M56" s="1">
        <f t="shared" si="27"/>
        <v>0</v>
      </c>
      <c r="N56" s="1">
        <f t="shared" si="27"/>
        <v>0</v>
      </c>
      <c r="O56" s="1">
        <f t="shared" si="27"/>
        <v>0</v>
      </c>
      <c r="P56" s="1">
        <f t="shared" si="27"/>
        <v>0</v>
      </c>
      <c r="Q56" s="1">
        <f t="shared" si="27"/>
        <v>0</v>
      </c>
      <c r="R56" s="4"/>
      <c r="S56" s="4"/>
      <c r="T56" s="4"/>
      <c r="U56" s="4"/>
    </row>
    <row r="57" spans="1:21" ht="26.4" x14ac:dyDescent="0.3">
      <c r="A57" s="27"/>
      <c r="B57" s="27"/>
      <c r="C57" s="27"/>
      <c r="D57" s="16" t="s">
        <v>14</v>
      </c>
      <c r="E57" s="1">
        <f t="shared" si="8"/>
        <v>0</v>
      </c>
      <c r="F57" s="1">
        <f t="shared" ref="F57:L59" si="28">F47+F52</f>
        <v>0</v>
      </c>
      <c r="G57" s="1">
        <f t="shared" si="28"/>
        <v>0</v>
      </c>
      <c r="H57" s="1">
        <f t="shared" si="28"/>
        <v>0</v>
      </c>
      <c r="I57" s="1">
        <f t="shared" si="28"/>
        <v>0</v>
      </c>
      <c r="J57" s="1">
        <f t="shared" si="28"/>
        <v>0</v>
      </c>
      <c r="K57" s="1">
        <f t="shared" si="28"/>
        <v>0</v>
      </c>
      <c r="L57" s="1">
        <f t="shared" si="28"/>
        <v>0</v>
      </c>
      <c r="M57" s="1">
        <f t="shared" si="27"/>
        <v>0</v>
      </c>
      <c r="N57" s="1">
        <f t="shared" si="27"/>
        <v>0</v>
      </c>
      <c r="O57" s="1">
        <f t="shared" si="27"/>
        <v>0</v>
      </c>
      <c r="P57" s="1">
        <f t="shared" si="27"/>
        <v>0</v>
      </c>
      <c r="Q57" s="1">
        <f t="shared" si="27"/>
        <v>0</v>
      </c>
      <c r="R57" s="4"/>
      <c r="S57" s="4"/>
      <c r="T57" s="4"/>
      <c r="U57" s="4"/>
    </row>
    <row r="58" spans="1:21" x14ac:dyDescent="0.3">
      <c r="A58" s="27"/>
      <c r="B58" s="27"/>
      <c r="C58" s="27"/>
      <c r="D58" s="16" t="s">
        <v>10</v>
      </c>
      <c r="E58" s="1">
        <f t="shared" si="8"/>
        <v>409025467.10000002</v>
      </c>
      <c r="F58" s="1">
        <f t="shared" si="28"/>
        <v>32785385.18</v>
      </c>
      <c r="G58" s="1">
        <f t="shared" si="28"/>
        <v>23505442.460000001</v>
      </c>
      <c r="H58" s="1">
        <f t="shared" si="28"/>
        <v>22626369.34</v>
      </c>
      <c r="I58" s="1">
        <f t="shared" si="28"/>
        <v>36678696.68</v>
      </c>
      <c r="J58" s="1">
        <f t="shared" si="28"/>
        <v>36678696.68</v>
      </c>
      <c r="K58" s="1">
        <f t="shared" si="28"/>
        <v>36678696.68</v>
      </c>
      <c r="L58" s="1">
        <f t="shared" si="28"/>
        <v>36678696.68</v>
      </c>
      <c r="M58" s="1">
        <f t="shared" si="27"/>
        <v>36678696.68</v>
      </c>
      <c r="N58" s="1">
        <f t="shared" si="27"/>
        <v>36678696.68</v>
      </c>
      <c r="O58" s="1">
        <f t="shared" si="27"/>
        <v>36678696.68</v>
      </c>
      <c r="P58" s="1">
        <f t="shared" si="27"/>
        <v>36678696.68</v>
      </c>
      <c r="Q58" s="1">
        <f t="shared" si="27"/>
        <v>36678696.68</v>
      </c>
      <c r="R58" s="4"/>
      <c r="S58" s="4"/>
      <c r="T58" s="4"/>
      <c r="U58" s="4"/>
    </row>
    <row r="59" spans="1:21" ht="26.4" x14ac:dyDescent="0.3">
      <c r="A59" s="27"/>
      <c r="B59" s="27"/>
      <c r="C59" s="27"/>
      <c r="D59" s="16" t="s">
        <v>15</v>
      </c>
      <c r="E59" s="1">
        <f t="shared" si="8"/>
        <v>0</v>
      </c>
      <c r="F59" s="1">
        <f t="shared" si="28"/>
        <v>0</v>
      </c>
      <c r="G59" s="1">
        <f t="shared" si="28"/>
        <v>0</v>
      </c>
      <c r="H59" s="1">
        <f t="shared" si="28"/>
        <v>0</v>
      </c>
      <c r="I59" s="1">
        <f t="shared" si="28"/>
        <v>0</v>
      </c>
      <c r="J59" s="1">
        <f t="shared" si="28"/>
        <v>0</v>
      </c>
      <c r="K59" s="1">
        <f t="shared" si="28"/>
        <v>0</v>
      </c>
      <c r="L59" s="1">
        <f t="shared" si="28"/>
        <v>0</v>
      </c>
      <c r="M59" s="1">
        <f t="shared" si="27"/>
        <v>0</v>
      </c>
      <c r="N59" s="1">
        <f t="shared" si="27"/>
        <v>0</v>
      </c>
      <c r="O59" s="1">
        <f t="shared" si="27"/>
        <v>0</v>
      </c>
      <c r="P59" s="1">
        <f t="shared" si="27"/>
        <v>0</v>
      </c>
      <c r="Q59" s="1">
        <f t="shared" si="27"/>
        <v>0</v>
      </c>
      <c r="R59" s="4"/>
      <c r="S59" s="4"/>
      <c r="T59" s="4"/>
      <c r="U59" s="4"/>
    </row>
    <row r="60" spans="1:21" x14ac:dyDescent="0.3">
      <c r="A60" s="26" t="s">
        <v>57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19"/>
      <c r="O60" s="19"/>
      <c r="P60" s="23"/>
      <c r="Q60" s="23"/>
      <c r="R60" s="6"/>
      <c r="S60" s="6"/>
      <c r="T60" s="6"/>
      <c r="U60" s="6"/>
    </row>
    <row r="61" spans="1:21" x14ac:dyDescent="0.3">
      <c r="A61" s="25">
        <v>1</v>
      </c>
      <c r="B61" s="25" t="s">
        <v>31</v>
      </c>
      <c r="C61" s="25" t="s">
        <v>19</v>
      </c>
      <c r="D61" s="16" t="s">
        <v>3</v>
      </c>
      <c r="E61" s="1">
        <f t="shared" si="8"/>
        <v>704725.32000000007</v>
      </c>
      <c r="F61" s="1">
        <f>F62+F63+F64+F65</f>
        <v>36217.11</v>
      </c>
      <c r="G61" s="1">
        <f t="shared" ref="G61:Q61" si="29">G62+G63+G64+G65</f>
        <v>334569.89</v>
      </c>
      <c r="H61" s="1">
        <f t="shared" si="29"/>
        <v>333938.32</v>
      </c>
      <c r="I61" s="1">
        <f t="shared" si="29"/>
        <v>0</v>
      </c>
      <c r="J61" s="1">
        <f t="shared" si="29"/>
        <v>0</v>
      </c>
      <c r="K61" s="1">
        <f t="shared" si="29"/>
        <v>0</v>
      </c>
      <c r="L61" s="1">
        <f t="shared" si="29"/>
        <v>0</v>
      </c>
      <c r="M61" s="1">
        <f t="shared" si="29"/>
        <v>0</v>
      </c>
      <c r="N61" s="1">
        <f t="shared" si="29"/>
        <v>0</v>
      </c>
      <c r="O61" s="1">
        <f t="shared" si="29"/>
        <v>0</v>
      </c>
      <c r="P61" s="1">
        <f t="shared" si="29"/>
        <v>0</v>
      </c>
      <c r="Q61" s="1">
        <f t="shared" si="29"/>
        <v>0</v>
      </c>
      <c r="R61" s="6"/>
      <c r="S61" s="6"/>
      <c r="T61" s="6"/>
      <c r="U61" s="6"/>
    </row>
    <row r="62" spans="1:21" x14ac:dyDescent="0.3">
      <c r="A62" s="25"/>
      <c r="B62" s="25"/>
      <c r="C62" s="25"/>
      <c r="D62" s="16" t="s">
        <v>13</v>
      </c>
      <c r="E62" s="1">
        <f t="shared" si="8"/>
        <v>5500</v>
      </c>
      <c r="F62" s="1">
        <v>5500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6"/>
      <c r="S62" s="6"/>
      <c r="T62" s="6"/>
      <c r="U62" s="6"/>
    </row>
    <row r="63" spans="1:21" ht="26.4" x14ac:dyDescent="0.3">
      <c r="A63" s="25"/>
      <c r="B63" s="25"/>
      <c r="C63" s="25"/>
      <c r="D63" s="16" t="s">
        <v>14</v>
      </c>
      <c r="E63" s="1">
        <f t="shared" si="8"/>
        <v>657306.25</v>
      </c>
      <c r="F63" s="1">
        <v>28906.25</v>
      </c>
      <c r="G63" s="1">
        <v>314500</v>
      </c>
      <c r="H63" s="1">
        <v>313900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6"/>
      <c r="S63" s="6"/>
      <c r="T63" s="6"/>
      <c r="U63" s="6"/>
    </row>
    <row r="64" spans="1:21" x14ac:dyDescent="0.3">
      <c r="A64" s="25"/>
      <c r="B64" s="25"/>
      <c r="C64" s="25"/>
      <c r="D64" s="16" t="s">
        <v>10</v>
      </c>
      <c r="E64" s="1">
        <f t="shared" si="8"/>
        <v>41919.07</v>
      </c>
      <c r="F64" s="1">
        <v>1810.86</v>
      </c>
      <c r="G64" s="1">
        <v>20069.89</v>
      </c>
      <c r="H64" s="1">
        <v>20038.32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6"/>
      <c r="S64" s="6"/>
      <c r="T64" s="6"/>
      <c r="U64" s="6"/>
    </row>
    <row r="65" spans="1:21" ht="26.4" x14ac:dyDescent="0.3">
      <c r="A65" s="25"/>
      <c r="B65" s="25"/>
      <c r="C65" s="25"/>
      <c r="D65" s="16" t="s">
        <v>15</v>
      </c>
      <c r="E65" s="1">
        <f t="shared" si="8"/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6"/>
      <c r="S65" s="6"/>
      <c r="T65" s="6"/>
      <c r="U65" s="6"/>
    </row>
    <row r="66" spans="1:21" x14ac:dyDescent="0.3">
      <c r="A66" s="25">
        <v>2</v>
      </c>
      <c r="B66" s="25" t="s">
        <v>32</v>
      </c>
      <c r="C66" s="25" t="s">
        <v>19</v>
      </c>
      <c r="D66" s="16" t="s">
        <v>3</v>
      </c>
      <c r="E66" s="1">
        <f t="shared" si="8"/>
        <v>0</v>
      </c>
      <c r="F66" s="1">
        <f>F67+F68+F69+F70</f>
        <v>0</v>
      </c>
      <c r="G66" s="1">
        <f t="shared" ref="G66" si="30">G67+G68+G69+G70</f>
        <v>0</v>
      </c>
      <c r="H66" s="1">
        <f t="shared" ref="H66" si="31">H67+H68+H69+H70</f>
        <v>0</v>
      </c>
      <c r="I66" s="1">
        <f t="shared" ref="I66" si="32">I67+I68+I69+I70</f>
        <v>0</v>
      </c>
      <c r="J66" s="1">
        <f t="shared" ref="J66" si="33">J67+J68+J69+J70</f>
        <v>0</v>
      </c>
      <c r="K66" s="1">
        <f t="shared" ref="K66" si="34">K67+K68+K69+K70</f>
        <v>0</v>
      </c>
      <c r="L66" s="1">
        <f t="shared" ref="L66:Q66" si="35">L67+L68+L69+L70</f>
        <v>0</v>
      </c>
      <c r="M66" s="1">
        <f t="shared" si="35"/>
        <v>0</v>
      </c>
      <c r="N66" s="1">
        <f t="shared" si="35"/>
        <v>0</v>
      </c>
      <c r="O66" s="1">
        <f t="shared" si="35"/>
        <v>0</v>
      </c>
      <c r="P66" s="1">
        <f t="shared" si="35"/>
        <v>0</v>
      </c>
      <c r="Q66" s="1">
        <f t="shared" si="35"/>
        <v>0</v>
      </c>
      <c r="R66" s="6"/>
      <c r="S66" s="6"/>
      <c r="T66" s="6"/>
      <c r="U66" s="6"/>
    </row>
    <row r="67" spans="1:21" x14ac:dyDescent="0.3">
      <c r="A67" s="25"/>
      <c r="B67" s="25"/>
      <c r="C67" s="25"/>
      <c r="D67" s="16" t="s">
        <v>13</v>
      </c>
      <c r="E67" s="1">
        <f t="shared" si="8"/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6"/>
      <c r="S67" s="6"/>
      <c r="T67" s="6"/>
      <c r="U67" s="6"/>
    </row>
    <row r="68" spans="1:21" ht="26.4" x14ac:dyDescent="0.3">
      <c r="A68" s="25"/>
      <c r="B68" s="25"/>
      <c r="C68" s="25"/>
      <c r="D68" s="16" t="s">
        <v>14</v>
      </c>
      <c r="E68" s="1">
        <f t="shared" si="8"/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6"/>
      <c r="S68" s="6"/>
      <c r="T68" s="6"/>
      <c r="U68" s="6"/>
    </row>
    <row r="69" spans="1:21" x14ac:dyDescent="0.3">
      <c r="A69" s="25"/>
      <c r="B69" s="25"/>
      <c r="C69" s="25"/>
      <c r="D69" s="16" t="s">
        <v>10</v>
      </c>
      <c r="E69" s="1">
        <f t="shared" si="8"/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6"/>
      <c r="S69" s="6"/>
      <c r="T69" s="6"/>
      <c r="U69" s="6"/>
    </row>
    <row r="70" spans="1:21" ht="26.4" x14ac:dyDescent="0.3">
      <c r="A70" s="25"/>
      <c r="B70" s="25"/>
      <c r="C70" s="25"/>
      <c r="D70" s="16" t="s">
        <v>15</v>
      </c>
      <c r="E70" s="1">
        <f t="shared" si="8"/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4"/>
      <c r="S70" s="4"/>
      <c r="T70" s="4"/>
      <c r="U70" s="4"/>
    </row>
    <row r="71" spans="1:21" x14ac:dyDescent="0.3">
      <c r="A71" s="25">
        <v>3</v>
      </c>
      <c r="B71" s="25" t="s">
        <v>33</v>
      </c>
      <c r="C71" s="25" t="s">
        <v>19</v>
      </c>
      <c r="D71" s="16" t="s">
        <v>3</v>
      </c>
      <c r="E71" s="1">
        <f t="shared" si="8"/>
        <v>0</v>
      </c>
      <c r="F71" s="1">
        <f>F72+F73+F74+F75</f>
        <v>0</v>
      </c>
      <c r="G71" s="1">
        <f t="shared" ref="G71" si="36">G72+G73+G74+G75</f>
        <v>0</v>
      </c>
      <c r="H71" s="1">
        <f t="shared" ref="H71" si="37">H72+H73+H74+H75</f>
        <v>0</v>
      </c>
      <c r="I71" s="1">
        <f t="shared" ref="I71" si="38">I72+I73+I74+I75</f>
        <v>0</v>
      </c>
      <c r="J71" s="1">
        <f t="shared" ref="J71" si="39">J72+J73+J74+J75</f>
        <v>0</v>
      </c>
      <c r="K71" s="1">
        <f t="shared" ref="K71" si="40">K72+K73+K74+K75</f>
        <v>0</v>
      </c>
      <c r="L71" s="1">
        <f t="shared" ref="L71:Q71" si="41">L72+L73+L74+L75</f>
        <v>0</v>
      </c>
      <c r="M71" s="1">
        <f t="shared" si="41"/>
        <v>0</v>
      </c>
      <c r="N71" s="1">
        <f t="shared" si="41"/>
        <v>0</v>
      </c>
      <c r="O71" s="1">
        <f t="shared" si="41"/>
        <v>0</v>
      </c>
      <c r="P71" s="1">
        <f t="shared" si="41"/>
        <v>0</v>
      </c>
      <c r="Q71" s="1">
        <f t="shared" si="41"/>
        <v>0</v>
      </c>
      <c r="R71" s="4"/>
      <c r="S71" s="4"/>
      <c r="T71" s="4"/>
      <c r="U71" s="4"/>
    </row>
    <row r="72" spans="1:21" x14ac:dyDescent="0.3">
      <c r="A72" s="25"/>
      <c r="B72" s="25"/>
      <c r="C72" s="25"/>
      <c r="D72" s="16" t="s">
        <v>13</v>
      </c>
      <c r="E72" s="1">
        <f t="shared" si="8"/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4"/>
      <c r="S72" s="4"/>
      <c r="T72" s="4"/>
      <c r="U72" s="4"/>
    </row>
    <row r="73" spans="1:21" ht="26.4" x14ac:dyDescent="0.3">
      <c r="A73" s="25"/>
      <c r="B73" s="25"/>
      <c r="C73" s="25"/>
      <c r="D73" s="16" t="s">
        <v>14</v>
      </c>
      <c r="E73" s="1">
        <f t="shared" si="8"/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4"/>
      <c r="S73" s="4"/>
      <c r="T73" s="4"/>
      <c r="U73" s="4"/>
    </row>
    <row r="74" spans="1:21" x14ac:dyDescent="0.3">
      <c r="A74" s="25"/>
      <c r="B74" s="25"/>
      <c r="C74" s="25"/>
      <c r="D74" s="16" t="s">
        <v>10</v>
      </c>
      <c r="E74" s="1">
        <f t="shared" si="8"/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4"/>
      <c r="S74" s="4"/>
      <c r="T74" s="4"/>
      <c r="U74" s="4"/>
    </row>
    <row r="75" spans="1:21" ht="26.4" x14ac:dyDescent="0.3">
      <c r="A75" s="25"/>
      <c r="B75" s="25"/>
      <c r="C75" s="25"/>
      <c r="D75" s="16" t="s">
        <v>15</v>
      </c>
      <c r="E75" s="1">
        <f t="shared" si="8"/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</row>
    <row r="76" spans="1:21" ht="15" customHeight="1" x14ac:dyDescent="0.3">
      <c r="A76" s="25">
        <v>4</v>
      </c>
      <c r="B76" s="25" t="s">
        <v>34</v>
      </c>
      <c r="C76" s="25" t="s">
        <v>19</v>
      </c>
      <c r="D76" s="16" t="s">
        <v>3</v>
      </c>
      <c r="E76" s="1">
        <f t="shared" si="8"/>
        <v>123016</v>
      </c>
      <c r="F76" s="1">
        <f>F77+F78+F79+F80</f>
        <v>123016</v>
      </c>
      <c r="G76" s="1">
        <f t="shared" ref="G76" si="42">G77+G78+G79+G80</f>
        <v>0</v>
      </c>
      <c r="H76" s="1">
        <f t="shared" ref="H76" si="43">H77+H78+H79+H80</f>
        <v>0</v>
      </c>
      <c r="I76" s="1">
        <f t="shared" ref="I76" si="44">I77+I78+I79+I80</f>
        <v>0</v>
      </c>
      <c r="J76" s="1">
        <f t="shared" ref="J76" si="45">J77+J78+J79+J80</f>
        <v>0</v>
      </c>
      <c r="K76" s="1">
        <f t="shared" ref="K76" si="46">K77+K78+K79+K80</f>
        <v>0</v>
      </c>
      <c r="L76" s="1">
        <f t="shared" ref="L76:Q76" si="47">L77+L78+L79+L80</f>
        <v>0</v>
      </c>
      <c r="M76" s="1">
        <f t="shared" si="47"/>
        <v>0</v>
      </c>
      <c r="N76" s="1">
        <f t="shared" si="47"/>
        <v>0</v>
      </c>
      <c r="O76" s="1">
        <f t="shared" si="47"/>
        <v>0</v>
      </c>
      <c r="P76" s="1">
        <f t="shared" si="47"/>
        <v>0</v>
      </c>
      <c r="Q76" s="1">
        <f t="shared" si="47"/>
        <v>0</v>
      </c>
    </row>
    <row r="77" spans="1:21" x14ac:dyDescent="0.3">
      <c r="A77" s="25"/>
      <c r="B77" s="25"/>
      <c r="C77" s="25"/>
      <c r="D77" s="16" t="s">
        <v>13</v>
      </c>
      <c r="E77" s="1">
        <f t="shared" si="8"/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</row>
    <row r="78" spans="1:21" ht="26.4" x14ac:dyDescent="0.3">
      <c r="A78" s="25"/>
      <c r="B78" s="25"/>
      <c r="C78" s="25"/>
      <c r="D78" s="16" t="s">
        <v>14</v>
      </c>
      <c r="E78" s="1">
        <f t="shared" si="8"/>
        <v>116865</v>
      </c>
      <c r="F78" s="1">
        <v>116865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</row>
    <row r="79" spans="1:21" x14ac:dyDescent="0.3">
      <c r="A79" s="25"/>
      <c r="B79" s="25"/>
      <c r="C79" s="25"/>
      <c r="D79" s="16" t="s">
        <v>10</v>
      </c>
      <c r="E79" s="1">
        <f t="shared" si="8"/>
        <v>6151</v>
      </c>
      <c r="F79" s="1">
        <v>6151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</row>
    <row r="80" spans="1:21" ht="26.4" x14ac:dyDescent="0.3">
      <c r="A80" s="25"/>
      <c r="B80" s="25"/>
      <c r="C80" s="25"/>
      <c r="D80" s="16" t="s">
        <v>15</v>
      </c>
      <c r="E80" s="1">
        <f t="shared" si="8"/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</row>
    <row r="81" spans="1:17" ht="15" customHeight="1" x14ac:dyDescent="0.3">
      <c r="A81" s="25">
        <v>5</v>
      </c>
      <c r="B81" s="25" t="s">
        <v>35</v>
      </c>
      <c r="C81" s="25" t="s">
        <v>19</v>
      </c>
      <c r="D81" s="16" t="s">
        <v>3</v>
      </c>
      <c r="E81" s="1">
        <f t="shared" si="8"/>
        <v>0</v>
      </c>
      <c r="F81" s="1">
        <f>F82+F83+F84+F85</f>
        <v>0</v>
      </c>
      <c r="G81" s="1">
        <f t="shared" ref="G81" si="48">G82+G83+G84+G85</f>
        <v>0</v>
      </c>
      <c r="H81" s="1">
        <f t="shared" ref="H81" si="49">H82+H83+H84+H85</f>
        <v>0</v>
      </c>
      <c r="I81" s="1">
        <f t="shared" ref="I81" si="50">I82+I83+I84+I85</f>
        <v>0</v>
      </c>
      <c r="J81" s="1">
        <f t="shared" ref="J81" si="51">J82+J83+J84+J85</f>
        <v>0</v>
      </c>
      <c r="K81" s="1">
        <f t="shared" ref="K81" si="52">K82+K83+K84+K85</f>
        <v>0</v>
      </c>
      <c r="L81" s="1">
        <f t="shared" ref="L81:Q81" si="53">L82+L83+L84+L85</f>
        <v>0</v>
      </c>
      <c r="M81" s="1">
        <f t="shared" si="53"/>
        <v>0</v>
      </c>
      <c r="N81" s="1">
        <f t="shared" si="53"/>
        <v>0</v>
      </c>
      <c r="O81" s="1">
        <f t="shared" si="53"/>
        <v>0</v>
      </c>
      <c r="P81" s="1">
        <f t="shared" si="53"/>
        <v>0</v>
      </c>
      <c r="Q81" s="1">
        <f t="shared" si="53"/>
        <v>0</v>
      </c>
    </row>
    <row r="82" spans="1:17" x14ac:dyDescent="0.3">
      <c r="A82" s="25"/>
      <c r="B82" s="25"/>
      <c r="C82" s="25"/>
      <c r="D82" s="16" t="s">
        <v>13</v>
      </c>
      <c r="E82" s="1">
        <f t="shared" si="8"/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</row>
    <row r="83" spans="1:17" ht="26.4" x14ac:dyDescent="0.3">
      <c r="A83" s="25"/>
      <c r="B83" s="25"/>
      <c r="C83" s="25"/>
      <c r="D83" s="16" t="s">
        <v>14</v>
      </c>
      <c r="E83" s="1">
        <f t="shared" si="8"/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</row>
    <row r="84" spans="1:17" x14ac:dyDescent="0.3">
      <c r="A84" s="25"/>
      <c r="B84" s="25"/>
      <c r="C84" s="25"/>
      <c r="D84" s="16" t="s">
        <v>10</v>
      </c>
      <c r="E84" s="1">
        <f t="shared" si="8"/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</row>
    <row r="85" spans="1:17" ht="26.4" x14ac:dyDescent="0.3">
      <c r="A85" s="25"/>
      <c r="B85" s="25"/>
      <c r="C85" s="25"/>
      <c r="D85" s="16" t="s">
        <v>15</v>
      </c>
      <c r="E85" s="1">
        <f t="shared" si="8"/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</row>
    <row r="86" spans="1:17" x14ac:dyDescent="0.3">
      <c r="A86" s="25">
        <v>6</v>
      </c>
      <c r="B86" s="25" t="s">
        <v>36</v>
      </c>
      <c r="C86" s="25" t="s">
        <v>19</v>
      </c>
      <c r="D86" s="16" t="s">
        <v>3</v>
      </c>
      <c r="E86" s="1">
        <f t="shared" si="8"/>
        <v>70000</v>
      </c>
      <c r="F86" s="1">
        <f>F87+F88+F89+F90</f>
        <v>70000</v>
      </c>
      <c r="G86" s="1">
        <f t="shared" ref="G86" si="54">G87+G88+G89+G90</f>
        <v>0</v>
      </c>
      <c r="H86" s="1">
        <f t="shared" ref="H86" si="55">H87+H88+H89+H90</f>
        <v>0</v>
      </c>
      <c r="I86" s="1">
        <f t="shared" ref="I86" si="56">I87+I88+I89+I90</f>
        <v>0</v>
      </c>
      <c r="J86" s="1">
        <f t="shared" ref="J86" si="57">J87+J88+J89+J90</f>
        <v>0</v>
      </c>
      <c r="K86" s="1">
        <f t="shared" ref="K86" si="58">K87+K88+K89+K90</f>
        <v>0</v>
      </c>
      <c r="L86" s="1">
        <f t="shared" ref="L86:Q86" si="59">L87+L88+L89+L90</f>
        <v>0</v>
      </c>
      <c r="M86" s="1">
        <f t="shared" si="59"/>
        <v>0</v>
      </c>
      <c r="N86" s="1">
        <f t="shared" si="59"/>
        <v>0</v>
      </c>
      <c r="O86" s="1">
        <f t="shared" si="59"/>
        <v>0</v>
      </c>
      <c r="P86" s="1">
        <f t="shared" si="59"/>
        <v>0</v>
      </c>
      <c r="Q86" s="1">
        <f t="shared" si="59"/>
        <v>0</v>
      </c>
    </row>
    <row r="87" spans="1:17" x14ac:dyDescent="0.3">
      <c r="A87" s="25"/>
      <c r="B87" s="25"/>
      <c r="C87" s="25"/>
      <c r="D87" s="16" t="s">
        <v>13</v>
      </c>
      <c r="E87" s="1">
        <f t="shared" si="8"/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</row>
    <row r="88" spans="1:17" ht="26.4" x14ac:dyDescent="0.3">
      <c r="A88" s="25"/>
      <c r="B88" s="25"/>
      <c r="C88" s="25"/>
      <c r="D88" s="16" t="s">
        <v>14</v>
      </c>
      <c r="E88" s="1">
        <f t="shared" si="8"/>
        <v>66500</v>
      </c>
      <c r="F88" s="1">
        <v>66500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</row>
    <row r="89" spans="1:17" x14ac:dyDescent="0.3">
      <c r="A89" s="25"/>
      <c r="B89" s="25"/>
      <c r="C89" s="25"/>
      <c r="D89" s="16" t="s">
        <v>10</v>
      </c>
      <c r="E89" s="1">
        <f t="shared" si="8"/>
        <v>3500</v>
      </c>
      <c r="F89" s="1">
        <v>3500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</row>
    <row r="90" spans="1:17" ht="30" customHeight="1" x14ac:dyDescent="0.3">
      <c r="A90" s="25"/>
      <c r="B90" s="25"/>
      <c r="C90" s="25"/>
      <c r="D90" s="16" t="s">
        <v>15</v>
      </c>
      <c r="E90" s="1">
        <f t="shared" si="8"/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</row>
    <row r="91" spans="1:17" x14ac:dyDescent="0.3">
      <c r="A91" s="25">
        <v>7</v>
      </c>
      <c r="B91" s="25" t="s">
        <v>37</v>
      </c>
      <c r="C91" s="25" t="s">
        <v>19</v>
      </c>
      <c r="D91" s="16" t="s">
        <v>3</v>
      </c>
      <c r="E91" s="1">
        <f t="shared" si="8"/>
        <v>16571</v>
      </c>
      <c r="F91" s="1">
        <f>F92+F93+F94+F95</f>
        <v>16571</v>
      </c>
      <c r="G91" s="1">
        <f t="shared" ref="G91" si="60">G92+G93+G94+G95</f>
        <v>0</v>
      </c>
      <c r="H91" s="1">
        <f t="shared" ref="H91" si="61">H92+H93+H94+H95</f>
        <v>0</v>
      </c>
      <c r="I91" s="1">
        <f t="shared" ref="I91" si="62">I92+I93+I94+I95</f>
        <v>0</v>
      </c>
      <c r="J91" s="1">
        <f t="shared" ref="J91" si="63">J92+J93+J94+J95</f>
        <v>0</v>
      </c>
      <c r="K91" s="1">
        <f t="shared" ref="K91" si="64">K92+K93+K94+K95</f>
        <v>0</v>
      </c>
      <c r="L91" s="1">
        <f t="shared" ref="L91:Q91" si="65">L92+L93+L94+L95</f>
        <v>0</v>
      </c>
      <c r="M91" s="1">
        <f t="shared" si="65"/>
        <v>0</v>
      </c>
      <c r="N91" s="1">
        <f t="shared" si="65"/>
        <v>0</v>
      </c>
      <c r="O91" s="1">
        <f t="shared" si="65"/>
        <v>0</v>
      </c>
      <c r="P91" s="1">
        <f t="shared" si="65"/>
        <v>0</v>
      </c>
      <c r="Q91" s="1">
        <f t="shared" si="65"/>
        <v>0</v>
      </c>
    </row>
    <row r="92" spans="1:17" x14ac:dyDescent="0.3">
      <c r="A92" s="25"/>
      <c r="B92" s="25"/>
      <c r="C92" s="25"/>
      <c r="D92" s="16" t="s">
        <v>13</v>
      </c>
      <c r="E92" s="1">
        <f t="shared" si="8"/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</row>
    <row r="93" spans="1:17" ht="26.4" x14ac:dyDescent="0.3">
      <c r="A93" s="25"/>
      <c r="B93" s="25"/>
      <c r="C93" s="25"/>
      <c r="D93" s="16" t="s">
        <v>14</v>
      </c>
      <c r="E93" s="1">
        <f t="shared" ref="E93:E110" si="66">SUM(F93:Q93)</f>
        <v>15743</v>
      </c>
      <c r="F93" s="1">
        <v>15743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</row>
    <row r="94" spans="1:17" x14ac:dyDescent="0.3">
      <c r="A94" s="25"/>
      <c r="B94" s="25"/>
      <c r="C94" s="25"/>
      <c r="D94" s="16" t="s">
        <v>10</v>
      </c>
      <c r="E94" s="1">
        <f t="shared" si="66"/>
        <v>828</v>
      </c>
      <c r="F94" s="1">
        <v>828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</row>
    <row r="95" spans="1:17" ht="26.4" x14ac:dyDescent="0.3">
      <c r="A95" s="25"/>
      <c r="B95" s="25"/>
      <c r="C95" s="25"/>
      <c r="D95" s="16" t="s">
        <v>15</v>
      </c>
      <c r="E95" s="1">
        <f t="shared" si="66"/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</row>
    <row r="96" spans="1:17" x14ac:dyDescent="0.3">
      <c r="A96" s="25">
        <v>8</v>
      </c>
      <c r="B96" s="25" t="s">
        <v>38</v>
      </c>
      <c r="C96" s="25" t="s">
        <v>19</v>
      </c>
      <c r="D96" s="16" t="s">
        <v>3</v>
      </c>
      <c r="E96" s="1">
        <f t="shared" si="66"/>
        <v>10413</v>
      </c>
      <c r="F96" s="1">
        <f>F97+F98+F99+F100</f>
        <v>10413</v>
      </c>
      <c r="G96" s="1">
        <f t="shared" ref="G96" si="67">G97+G98+G99+G100</f>
        <v>0</v>
      </c>
      <c r="H96" s="1">
        <f t="shared" ref="H96" si="68">H97+H98+H99+H100</f>
        <v>0</v>
      </c>
      <c r="I96" s="1">
        <f t="shared" ref="I96" si="69">I97+I98+I99+I100</f>
        <v>0</v>
      </c>
      <c r="J96" s="1">
        <f t="shared" ref="J96" si="70">J97+J98+J99+J100</f>
        <v>0</v>
      </c>
      <c r="K96" s="1">
        <f t="shared" ref="K96" si="71">K97+K98+K99+K100</f>
        <v>0</v>
      </c>
      <c r="L96" s="1">
        <f t="shared" ref="L96:Q96" si="72">L97+L98+L99+L100</f>
        <v>0</v>
      </c>
      <c r="M96" s="1">
        <f t="shared" si="72"/>
        <v>0</v>
      </c>
      <c r="N96" s="1">
        <f t="shared" si="72"/>
        <v>0</v>
      </c>
      <c r="O96" s="1">
        <f t="shared" si="72"/>
        <v>0</v>
      </c>
      <c r="P96" s="1">
        <f t="shared" si="72"/>
        <v>0</v>
      </c>
      <c r="Q96" s="1">
        <f t="shared" si="72"/>
        <v>0</v>
      </c>
    </row>
    <row r="97" spans="1:17" x14ac:dyDescent="0.3">
      <c r="A97" s="25"/>
      <c r="B97" s="25"/>
      <c r="C97" s="25"/>
      <c r="D97" s="16" t="s">
        <v>13</v>
      </c>
      <c r="E97" s="1">
        <f t="shared" si="66"/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</row>
    <row r="98" spans="1:17" ht="26.4" x14ac:dyDescent="0.3">
      <c r="A98" s="25"/>
      <c r="B98" s="25"/>
      <c r="C98" s="25"/>
      <c r="D98" s="16" t="s">
        <v>14</v>
      </c>
      <c r="E98" s="1">
        <f t="shared" si="66"/>
        <v>9892</v>
      </c>
      <c r="F98" s="1">
        <v>9892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</row>
    <row r="99" spans="1:17" x14ac:dyDescent="0.3">
      <c r="A99" s="25"/>
      <c r="B99" s="25"/>
      <c r="C99" s="25"/>
      <c r="D99" s="16" t="s">
        <v>10</v>
      </c>
      <c r="E99" s="1">
        <f t="shared" si="66"/>
        <v>521</v>
      </c>
      <c r="F99" s="1">
        <v>521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</row>
    <row r="100" spans="1:17" ht="27" customHeight="1" x14ac:dyDescent="0.3">
      <c r="A100" s="25"/>
      <c r="B100" s="25"/>
      <c r="C100" s="25"/>
      <c r="D100" s="16" t="s">
        <v>15</v>
      </c>
      <c r="E100" s="1">
        <f t="shared" si="66"/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</row>
    <row r="101" spans="1:17" x14ac:dyDescent="0.3">
      <c r="A101" s="25">
        <v>9</v>
      </c>
      <c r="B101" s="25" t="s">
        <v>39</v>
      </c>
      <c r="C101" s="25" t="s">
        <v>19</v>
      </c>
      <c r="D101" s="16" t="s">
        <v>3</v>
      </c>
      <c r="E101" s="1">
        <f t="shared" si="66"/>
        <v>80000</v>
      </c>
      <c r="F101" s="1">
        <f>F102+F103+F104+F105</f>
        <v>80000</v>
      </c>
      <c r="G101" s="1">
        <f t="shared" ref="G101" si="73">G102+G103+G104+G105</f>
        <v>0</v>
      </c>
      <c r="H101" s="1">
        <f t="shared" ref="H101" si="74">H102+H103+H104+H105</f>
        <v>0</v>
      </c>
      <c r="I101" s="1">
        <f t="shared" ref="I101" si="75">I102+I103+I104+I105</f>
        <v>0</v>
      </c>
      <c r="J101" s="1">
        <f t="shared" ref="J101" si="76">J102+J103+J104+J105</f>
        <v>0</v>
      </c>
      <c r="K101" s="1">
        <f t="shared" ref="K101" si="77">K102+K103+K104+K105</f>
        <v>0</v>
      </c>
      <c r="L101" s="1">
        <f t="shared" ref="L101:Q101" si="78">L102+L103+L104+L105</f>
        <v>0</v>
      </c>
      <c r="M101" s="1">
        <f t="shared" si="78"/>
        <v>0</v>
      </c>
      <c r="N101" s="1">
        <f t="shared" si="78"/>
        <v>0</v>
      </c>
      <c r="O101" s="1">
        <f t="shared" si="78"/>
        <v>0</v>
      </c>
      <c r="P101" s="1">
        <f t="shared" si="78"/>
        <v>0</v>
      </c>
      <c r="Q101" s="1">
        <f t="shared" si="78"/>
        <v>0</v>
      </c>
    </row>
    <row r="102" spans="1:17" x14ac:dyDescent="0.3">
      <c r="A102" s="25"/>
      <c r="B102" s="25"/>
      <c r="C102" s="25"/>
      <c r="D102" s="16" t="s">
        <v>13</v>
      </c>
      <c r="E102" s="1">
        <f t="shared" si="66"/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</row>
    <row r="103" spans="1:17" ht="26.4" x14ac:dyDescent="0.3">
      <c r="A103" s="25"/>
      <c r="B103" s="25"/>
      <c r="C103" s="25"/>
      <c r="D103" s="16" t="s">
        <v>14</v>
      </c>
      <c r="E103" s="1">
        <f t="shared" si="66"/>
        <v>76000</v>
      </c>
      <c r="F103" s="1">
        <v>76000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</row>
    <row r="104" spans="1:17" x14ac:dyDescent="0.3">
      <c r="A104" s="25"/>
      <c r="B104" s="25"/>
      <c r="C104" s="25"/>
      <c r="D104" s="16" t="s">
        <v>10</v>
      </c>
      <c r="E104" s="1">
        <f t="shared" si="66"/>
        <v>4000</v>
      </c>
      <c r="F104" s="1">
        <v>4000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</row>
    <row r="105" spans="1:17" ht="26.4" x14ac:dyDescent="0.3">
      <c r="A105" s="25"/>
      <c r="B105" s="25"/>
      <c r="C105" s="25"/>
      <c r="D105" s="16" t="s">
        <v>15</v>
      </c>
      <c r="E105" s="1">
        <f t="shared" si="66"/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</row>
    <row r="106" spans="1:17" x14ac:dyDescent="0.3">
      <c r="A106" s="27" t="s">
        <v>6</v>
      </c>
      <c r="B106" s="27"/>
      <c r="C106" s="27"/>
      <c r="D106" s="16" t="s">
        <v>3</v>
      </c>
      <c r="E106" s="1">
        <f t="shared" si="66"/>
        <v>1004725.3200000001</v>
      </c>
      <c r="F106" s="1">
        <f>F107+F108+F109+F110</f>
        <v>336217.11</v>
      </c>
      <c r="G106" s="1">
        <f t="shared" ref="G106" si="79">G107+G108+G109+G110</f>
        <v>334569.89</v>
      </c>
      <c r="H106" s="1">
        <f t="shared" ref="H106" si="80">H107+H108+H109+H110</f>
        <v>333938.32</v>
      </c>
      <c r="I106" s="1">
        <f t="shared" ref="I106" si="81">I107+I108+I109+I110</f>
        <v>0</v>
      </c>
      <c r="J106" s="1">
        <f t="shared" ref="J106" si="82">J107+J108+J109+J110</f>
        <v>0</v>
      </c>
      <c r="K106" s="1">
        <f t="shared" ref="K106" si="83">K107+K108+K109+K110</f>
        <v>0</v>
      </c>
      <c r="L106" s="1">
        <f t="shared" ref="L106:Q106" si="84">L107+L108+L109+L110</f>
        <v>0</v>
      </c>
      <c r="M106" s="1">
        <f t="shared" si="84"/>
        <v>0</v>
      </c>
      <c r="N106" s="1">
        <f t="shared" si="84"/>
        <v>0</v>
      </c>
      <c r="O106" s="1">
        <f t="shared" si="84"/>
        <v>0</v>
      </c>
      <c r="P106" s="1">
        <f t="shared" si="84"/>
        <v>0</v>
      </c>
      <c r="Q106" s="1">
        <f t="shared" si="84"/>
        <v>0</v>
      </c>
    </row>
    <row r="107" spans="1:17" x14ac:dyDescent="0.3">
      <c r="A107" s="27"/>
      <c r="B107" s="27"/>
      <c r="C107" s="27"/>
      <c r="D107" s="16" t="s">
        <v>13</v>
      </c>
      <c r="E107" s="1">
        <f t="shared" si="66"/>
        <v>5500</v>
      </c>
      <c r="F107" s="1">
        <f>F62+F67+F72+F77+F82+F87+F92+F97+F102</f>
        <v>5500</v>
      </c>
      <c r="G107" s="1">
        <f t="shared" ref="G107:Q110" si="85">G62+G67+G72+G77+G82+G87+G92+G97+G102</f>
        <v>0</v>
      </c>
      <c r="H107" s="1">
        <f t="shared" si="85"/>
        <v>0</v>
      </c>
      <c r="I107" s="1">
        <f t="shared" si="85"/>
        <v>0</v>
      </c>
      <c r="J107" s="1">
        <f t="shared" si="85"/>
        <v>0</v>
      </c>
      <c r="K107" s="1">
        <f t="shared" si="85"/>
        <v>0</v>
      </c>
      <c r="L107" s="1">
        <f t="shared" si="85"/>
        <v>0</v>
      </c>
      <c r="M107" s="1">
        <f t="shared" si="85"/>
        <v>0</v>
      </c>
      <c r="N107" s="1">
        <f t="shared" si="85"/>
        <v>0</v>
      </c>
      <c r="O107" s="1">
        <f t="shared" si="85"/>
        <v>0</v>
      </c>
      <c r="P107" s="1">
        <f t="shared" si="85"/>
        <v>0</v>
      </c>
      <c r="Q107" s="1">
        <f t="shared" si="85"/>
        <v>0</v>
      </c>
    </row>
    <row r="108" spans="1:17" ht="26.4" x14ac:dyDescent="0.3">
      <c r="A108" s="27"/>
      <c r="B108" s="27"/>
      <c r="C108" s="27"/>
      <c r="D108" s="16" t="s">
        <v>14</v>
      </c>
      <c r="E108" s="1">
        <f t="shared" si="66"/>
        <v>942306.25</v>
      </c>
      <c r="F108" s="1">
        <f t="shared" ref="F108:L110" si="86">F63+F68+F73+F78+F83+F88+F93+F98+F103</f>
        <v>313906.25</v>
      </c>
      <c r="G108" s="1">
        <f t="shared" si="86"/>
        <v>314500</v>
      </c>
      <c r="H108" s="1">
        <f t="shared" si="86"/>
        <v>313900</v>
      </c>
      <c r="I108" s="1">
        <f t="shared" si="86"/>
        <v>0</v>
      </c>
      <c r="J108" s="1">
        <f t="shared" si="86"/>
        <v>0</v>
      </c>
      <c r="K108" s="1">
        <f t="shared" si="86"/>
        <v>0</v>
      </c>
      <c r="L108" s="1">
        <f t="shared" si="86"/>
        <v>0</v>
      </c>
      <c r="M108" s="1">
        <f t="shared" si="85"/>
        <v>0</v>
      </c>
      <c r="N108" s="1">
        <f t="shared" si="85"/>
        <v>0</v>
      </c>
      <c r="O108" s="1">
        <f t="shared" si="85"/>
        <v>0</v>
      </c>
      <c r="P108" s="1">
        <f t="shared" si="85"/>
        <v>0</v>
      </c>
      <c r="Q108" s="1">
        <f t="shared" si="85"/>
        <v>0</v>
      </c>
    </row>
    <row r="109" spans="1:17" x14ac:dyDescent="0.3">
      <c r="A109" s="27"/>
      <c r="B109" s="27"/>
      <c r="C109" s="27"/>
      <c r="D109" s="16" t="s">
        <v>10</v>
      </c>
      <c r="E109" s="1">
        <f t="shared" si="66"/>
        <v>56919.07</v>
      </c>
      <c r="F109" s="1">
        <f t="shared" si="86"/>
        <v>16810.86</v>
      </c>
      <c r="G109" s="1">
        <f t="shared" si="86"/>
        <v>20069.89</v>
      </c>
      <c r="H109" s="1">
        <f t="shared" si="86"/>
        <v>20038.32</v>
      </c>
      <c r="I109" s="1">
        <f t="shared" si="86"/>
        <v>0</v>
      </c>
      <c r="J109" s="1">
        <f t="shared" si="86"/>
        <v>0</v>
      </c>
      <c r="K109" s="1">
        <f t="shared" si="86"/>
        <v>0</v>
      </c>
      <c r="L109" s="1">
        <f t="shared" si="86"/>
        <v>0</v>
      </c>
      <c r="M109" s="1">
        <f t="shared" si="85"/>
        <v>0</v>
      </c>
      <c r="N109" s="1">
        <f t="shared" si="85"/>
        <v>0</v>
      </c>
      <c r="O109" s="1">
        <f t="shared" si="85"/>
        <v>0</v>
      </c>
      <c r="P109" s="1">
        <f t="shared" si="85"/>
        <v>0</v>
      </c>
      <c r="Q109" s="1">
        <f t="shared" si="85"/>
        <v>0</v>
      </c>
    </row>
    <row r="110" spans="1:17" ht="26.4" x14ac:dyDescent="0.3">
      <c r="A110" s="27"/>
      <c r="B110" s="27"/>
      <c r="C110" s="27"/>
      <c r="D110" s="16" t="s">
        <v>15</v>
      </c>
      <c r="E110" s="1">
        <f t="shared" si="66"/>
        <v>0</v>
      </c>
      <c r="F110" s="1">
        <f t="shared" si="86"/>
        <v>0</v>
      </c>
      <c r="G110" s="1">
        <f t="shared" si="86"/>
        <v>0</v>
      </c>
      <c r="H110" s="1">
        <f t="shared" si="86"/>
        <v>0</v>
      </c>
      <c r="I110" s="1">
        <f t="shared" si="86"/>
        <v>0</v>
      </c>
      <c r="J110" s="1">
        <f t="shared" si="86"/>
        <v>0</v>
      </c>
      <c r="K110" s="1">
        <f t="shared" si="86"/>
        <v>0</v>
      </c>
      <c r="L110" s="1">
        <f t="shared" si="86"/>
        <v>0</v>
      </c>
      <c r="M110" s="1">
        <f t="shared" si="85"/>
        <v>0</v>
      </c>
      <c r="N110" s="1">
        <f t="shared" si="85"/>
        <v>0</v>
      </c>
      <c r="O110" s="1">
        <f t="shared" si="85"/>
        <v>0</v>
      </c>
      <c r="P110" s="1">
        <f t="shared" si="85"/>
        <v>0</v>
      </c>
      <c r="Q110" s="1">
        <f t="shared" si="85"/>
        <v>0</v>
      </c>
    </row>
    <row r="111" spans="1:17" x14ac:dyDescent="0.3">
      <c r="A111" s="36" t="s">
        <v>58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19"/>
      <c r="O111" s="19"/>
      <c r="P111" s="19"/>
      <c r="Q111" s="19"/>
    </row>
    <row r="112" spans="1:17" x14ac:dyDescent="0.3">
      <c r="A112" s="34">
        <v>1</v>
      </c>
      <c r="B112" s="25" t="s">
        <v>40</v>
      </c>
      <c r="C112" s="25" t="s">
        <v>19</v>
      </c>
      <c r="D112" s="16" t="s">
        <v>3</v>
      </c>
      <c r="E112" s="1">
        <f t="shared" ref="E112:E126" si="87">SUM(F112:Q112)</f>
        <v>3600000</v>
      </c>
      <c r="F112" s="1">
        <f>F113+F114+F115+F116</f>
        <v>300000</v>
      </c>
      <c r="G112" s="1">
        <f>G113+G114+G115+G116</f>
        <v>300000</v>
      </c>
      <c r="H112" s="1">
        <f t="shared" ref="H112" si="88">H113+H114+H115+H116</f>
        <v>300000</v>
      </c>
      <c r="I112" s="1">
        <f t="shared" ref="I112" si="89">I113+I114+I115+I116</f>
        <v>300000</v>
      </c>
      <c r="J112" s="1">
        <f t="shared" ref="J112" si="90">J113+J114+J115+J116</f>
        <v>300000</v>
      </c>
      <c r="K112" s="1">
        <f t="shared" ref="K112" si="91">K113+K114+K115+K116</f>
        <v>300000</v>
      </c>
      <c r="L112" s="1">
        <f t="shared" ref="L112:Q112" si="92">L113+L114+L115+L116</f>
        <v>300000</v>
      </c>
      <c r="M112" s="1">
        <f t="shared" si="92"/>
        <v>300000</v>
      </c>
      <c r="N112" s="1">
        <f t="shared" si="92"/>
        <v>300000</v>
      </c>
      <c r="O112" s="1">
        <f t="shared" si="92"/>
        <v>300000</v>
      </c>
      <c r="P112" s="1">
        <f t="shared" si="92"/>
        <v>300000</v>
      </c>
      <c r="Q112" s="1">
        <f t="shared" si="92"/>
        <v>300000</v>
      </c>
    </row>
    <row r="113" spans="1:18" x14ac:dyDescent="0.3">
      <c r="A113" s="34"/>
      <c r="B113" s="25"/>
      <c r="C113" s="25"/>
      <c r="D113" s="16" t="s">
        <v>13</v>
      </c>
      <c r="E113" s="1">
        <f t="shared" si="87"/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</row>
    <row r="114" spans="1:18" ht="26.4" x14ac:dyDescent="0.3">
      <c r="A114" s="34"/>
      <c r="B114" s="25"/>
      <c r="C114" s="25"/>
      <c r="D114" s="16" t="s">
        <v>14</v>
      </c>
      <c r="E114" s="1">
        <f t="shared" si="87"/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</row>
    <row r="115" spans="1:18" x14ac:dyDescent="0.3">
      <c r="A115" s="34"/>
      <c r="B115" s="25"/>
      <c r="C115" s="25"/>
      <c r="D115" s="16" t="s">
        <v>10</v>
      </c>
      <c r="E115" s="1">
        <f t="shared" si="87"/>
        <v>3600000</v>
      </c>
      <c r="F115" s="1">
        <v>300000</v>
      </c>
      <c r="G115" s="1">
        <v>300000</v>
      </c>
      <c r="H115" s="1">
        <v>300000</v>
      </c>
      <c r="I115" s="1">
        <v>300000</v>
      </c>
      <c r="J115" s="1">
        <v>300000</v>
      </c>
      <c r="K115" s="1">
        <v>300000</v>
      </c>
      <c r="L115" s="1">
        <v>300000</v>
      </c>
      <c r="M115" s="1">
        <v>300000</v>
      </c>
      <c r="N115" s="1">
        <v>300000</v>
      </c>
      <c r="O115" s="1">
        <v>300000</v>
      </c>
      <c r="P115" s="1">
        <v>300000</v>
      </c>
      <c r="Q115" s="1">
        <v>300000</v>
      </c>
    </row>
    <row r="116" spans="1:18" ht="26.4" x14ac:dyDescent="0.3">
      <c r="A116" s="34"/>
      <c r="B116" s="25"/>
      <c r="C116" s="25"/>
      <c r="D116" s="16" t="s">
        <v>15</v>
      </c>
      <c r="E116" s="1">
        <f t="shared" si="87"/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</row>
    <row r="117" spans="1:18" x14ac:dyDescent="0.3">
      <c r="A117" s="34">
        <v>2</v>
      </c>
      <c r="B117" s="25" t="s">
        <v>41</v>
      </c>
      <c r="C117" s="25" t="s">
        <v>19</v>
      </c>
      <c r="D117" s="16" t="s">
        <v>3</v>
      </c>
      <c r="E117" s="1">
        <f t="shared" si="87"/>
        <v>92463975.259999976</v>
      </c>
      <c r="F117" s="1">
        <f>F118+F119+F120+F121</f>
        <v>7312736.5599999996</v>
      </c>
      <c r="G117" s="1">
        <f>G118+G119+G120+G121</f>
        <v>5547904.54</v>
      </c>
      <c r="H117" s="1">
        <f t="shared" ref="H117" si="93">H118+H119+H120+H121</f>
        <v>5329200.4800000004</v>
      </c>
      <c r="I117" s="1">
        <f t="shared" ref="I117" si="94">I118+I119+I120+I121</f>
        <v>8252681.5199999996</v>
      </c>
      <c r="J117" s="1">
        <f t="shared" ref="J117" si="95">J118+J119+J120+J121</f>
        <v>8252681.5199999996</v>
      </c>
      <c r="K117" s="1">
        <f t="shared" ref="K117" si="96">K118+K119+K120+K121</f>
        <v>8252681.5199999996</v>
      </c>
      <c r="L117" s="1">
        <f t="shared" ref="L117:Q117" si="97">L118+L119+L120+L121</f>
        <v>8252681.5199999996</v>
      </c>
      <c r="M117" s="1">
        <f t="shared" si="97"/>
        <v>8252681.5199999996</v>
      </c>
      <c r="N117" s="1">
        <f t="shared" si="97"/>
        <v>8252681.5199999996</v>
      </c>
      <c r="O117" s="1">
        <f t="shared" si="97"/>
        <v>8252681.5199999996</v>
      </c>
      <c r="P117" s="1">
        <f t="shared" si="97"/>
        <v>8252681.5199999996</v>
      </c>
      <c r="Q117" s="1">
        <f t="shared" si="97"/>
        <v>8252681.5199999996</v>
      </c>
      <c r="R117" s="7"/>
    </row>
    <row r="118" spans="1:18" x14ac:dyDescent="0.3">
      <c r="A118" s="34"/>
      <c r="B118" s="25"/>
      <c r="C118" s="25"/>
      <c r="D118" s="16" t="s">
        <v>13</v>
      </c>
      <c r="E118" s="1">
        <f t="shared" si="87"/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7"/>
    </row>
    <row r="119" spans="1:18" ht="26.4" x14ac:dyDescent="0.3">
      <c r="A119" s="34"/>
      <c r="B119" s="25"/>
      <c r="C119" s="25"/>
      <c r="D119" s="16" t="s">
        <v>14</v>
      </c>
      <c r="E119" s="1">
        <f t="shared" si="87"/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7"/>
    </row>
    <row r="120" spans="1:18" x14ac:dyDescent="0.3">
      <c r="A120" s="34"/>
      <c r="B120" s="25"/>
      <c r="C120" s="25"/>
      <c r="D120" s="16" t="s">
        <v>10</v>
      </c>
      <c r="E120" s="1">
        <f t="shared" si="87"/>
        <v>92463975.259999976</v>
      </c>
      <c r="F120" s="1">
        <v>7312736.5599999996</v>
      </c>
      <c r="G120" s="1">
        <v>5547904.54</v>
      </c>
      <c r="H120" s="1">
        <v>5329200.4800000004</v>
      </c>
      <c r="I120" s="1">
        <v>8252681.5199999996</v>
      </c>
      <c r="J120" s="1">
        <v>8252681.5199999996</v>
      </c>
      <c r="K120" s="1">
        <v>8252681.5199999996</v>
      </c>
      <c r="L120" s="1">
        <v>8252681.5199999996</v>
      </c>
      <c r="M120" s="1">
        <v>8252681.5199999996</v>
      </c>
      <c r="N120" s="1">
        <v>8252681.5199999996</v>
      </c>
      <c r="O120" s="1">
        <v>8252681.5199999996</v>
      </c>
      <c r="P120" s="1">
        <v>8252681.5199999996</v>
      </c>
      <c r="Q120" s="1">
        <v>8252681.5199999996</v>
      </c>
      <c r="R120" s="7"/>
    </row>
    <row r="121" spans="1:18" ht="26.4" x14ac:dyDescent="0.3">
      <c r="A121" s="34"/>
      <c r="B121" s="25"/>
      <c r="C121" s="25"/>
      <c r="D121" s="16" t="s">
        <v>15</v>
      </c>
      <c r="E121" s="1">
        <f t="shared" si="87"/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7"/>
    </row>
    <row r="122" spans="1:18" x14ac:dyDescent="0.3">
      <c r="A122" s="33" t="s">
        <v>6</v>
      </c>
      <c r="B122" s="33"/>
      <c r="C122" s="33"/>
      <c r="D122" s="16" t="s">
        <v>3</v>
      </c>
      <c r="E122" s="1">
        <f t="shared" si="87"/>
        <v>96063975.259999976</v>
      </c>
      <c r="F122" s="1">
        <f>F123+F124+F125+F126</f>
        <v>7612736.5599999996</v>
      </c>
      <c r="G122" s="1">
        <f>G123+G124+G125+G126</f>
        <v>5847904.54</v>
      </c>
      <c r="H122" s="1">
        <f t="shared" ref="H122:Q122" si="98">H123+H124+H125+H126</f>
        <v>5629200.4800000004</v>
      </c>
      <c r="I122" s="1">
        <f t="shared" si="98"/>
        <v>8552681.5199999996</v>
      </c>
      <c r="J122" s="1">
        <f t="shared" si="98"/>
        <v>8552681.5199999996</v>
      </c>
      <c r="K122" s="1">
        <f t="shared" si="98"/>
        <v>8552681.5199999996</v>
      </c>
      <c r="L122" s="1">
        <f t="shared" si="98"/>
        <v>8552681.5199999996</v>
      </c>
      <c r="M122" s="1">
        <f t="shared" si="98"/>
        <v>8552681.5199999996</v>
      </c>
      <c r="N122" s="1">
        <f t="shared" si="98"/>
        <v>8552681.5199999996</v>
      </c>
      <c r="O122" s="1">
        <f t="shared" si="98"/>
        <v>8552681.5199999996</v>
      </c>
      <c r="P122" s="1">
        <f t="shared" si="98"/>
        <v>8552681.5199999996</v>
      </c>
      <c r="Q122" s="1">
        <f t="shared" si="98"/>
        <v>8552681.5199999996</v>
      </c>
    </row>
    <row r="123" spans="1:18" x14ac:dyDescent="0.3">
      <c r="A123" s="33"/>
      <c r="B123" s="33"/>
      <c r="C123" s="33"/>
      <c r="D123" s="16" t="s">
        <v>13</v>
      </c>
      <c r="E123" s="1">
        <f t="shared" si="87"/>
        <v>0</v>
      </c>
      <c r="F123" s="1">
        <f>F113+F118</f>
        <v>0</v>
      </c>
      <c r="G123" s="1">
        <f t="shared" ref="G123:Q126" si="99">G113+G118</f>
        <v>0</v>
      </c>
      <c r="H123" s="1">
        <f t="shared" si="99"/>
        <v>0</v>
      </c>
      <c r="I123" s="1">
        <f t="shared" si="99"/>
        <v>0</v>
      </c>
      <c r="J123" s="1">
        <f t="shared" si="99"/>
        <v>0</v>
      </c>
      <c r="K123" s="1">
        <f t="shared" si="99"/>
        <v>0</v>
      </c>
      <c r="L123" s="1">
        <f t="shared" si="99"/>
        <v>0</v>
      </c>
      <c r="M123" s="1">
        <f t="shared" si="99"/>
        <v>0</v>
      </c>
      <c r="N123" s="1">
        <f t="shared" si="99"/>
        <v>0</v>
      </c>
      <c r="O123" s="1">
        <f t="shared" si="99"/>
        <v>0</v>
      </c>
      <c r="P123" s="1">
        <f t="shared" si="99"/>
        <v>0</v>
      </c>
      <c r="Q123" s="1">
        <f t="shared" si="99"/>
        <v>0</v>
      </c>
    </row>
    <row r="124" spans="1:18" ht="26.4" x14ac:dyDescent="0.3">
      <c r="A124" s="33"/>
      <c r="B124" s="33"/>
      <c r="C124" s="33"/>
      <c r="D124" s="16" t="s">
        <v>14</v>
      </c>
      <c r="E124" s="1">
        <f t="shared" si="87"/>
        <v>0</v>
      </c>
      <c r="F124" s="1">
        <f t="shared" ref="F124:L126" si="100">F114+F119</f>
        <v>0</v>
      </c>
      <c r="G124" s="1">
        <f t="shared" si="100"/>
        <v>0</v>
      </c>
      <c r="H124" s="1">
        <f t="shared" si="100"/>
        <v>0</v>
      </c>
      <c r="I124" s="1">
        <f t="shared" si="100"/>
        <v>0</v>
      </c>
      <c r="J124" s="1">
        <f t="shared" si="100"/>
        <v>0</v>
      </c>
      <c r="K124" s="1">
        <f t="shared" si="100"/>
        <v>0</v>
      </c>
      <c r="L124" s="1">
        <f t="shared" si="100"/>
        <v>0</v>
      </c>
      <c r="M124" s="1">
        <f t="shared" si="99"/>
        <v>0</v>
      </c>
      <c r="N124" s="1">
        <f t="shared" si="99"/>
        <v>0</v>
      </c>
      <c r="O124" s="1">
        <f t="shared" si="99"/>
        <v>0</v>
      </c>
      <c r="P124" s="1">
        <f t="shared" si="99"/>
        <v>0</v>
      </c>
      <c r="Q124" s="1">
        <f t="shared" si="99"/>
        <v>0</v>
      </c>
    </row>
    <row r="125" spans="1:18" x14ac:dyDescent="0.3">
      <c r="A125" s="33"/>
      <c r="B125" s="33"/>
      <c r="C125" s="33"/>
      <c r="D125" s="16" t="s">
        <v>10</v>
      </c>
      <c r="E125" s="1">
        <f t="shared" si="87"/>
        <v>96063975.259999976</v>
      </c>
      <c r="F125" s="1">
        <f t="shared" si="100"/>
        <v>7612736.5599999996</v>
      </c>
      <c r="G125" s="1">
        <f t="shared" si="100"/>
        <v>5847904.54</v>
      </c>
      <c r="H125" s="1">
        <f t="shared" si="100"/>
        <v>5629200.4800000004</v>
      </c>
      <c r="I125" s="1">
        <f t="shared" si="100"/>
        <v>8552681.5199999996</v>
      </c>
      <c r="J125" s="1">
        <f t="shared" si="100"/>
        <v>8552681.5199999996</v>
      </c>
      <c r="K125" s="1">
        <f t="shared" si="100"/>
        <v>8552681.5199999996</v>
      </c>
      <c r="L125" s="1">
        <f t="shared" si="100"/>
        <v>8552681.5199999996</v>
      </c>
      <c r="M125" s="1">
        <f t="shared" si="99"/>
        <v>8552681.5199999996</v>
      </c>
      <c r="N125" s="1">
        <f t="shared" si="99"/>
        <v>8552681.5199999996</v>
      </c>
      <c r="O125" s="1">
        <f t="shared" si="99"/>
        <v>8552681.5199999996</v>
      </c>
      <c r="P125" s="1">
        <f t="shared" si="99"/>
        <v>8552681.5199999996</v>
      </c>
      <c r="Q125" s="1">
        <f t="shared" si="99"/>
        <v>8552681.5199999996</v>
      </c>
    </row>
    <row r="126" spans="1:18" ht="26.4" x14ac:dyDescent="0.3">
      <c r="A126" s="33"/>
      <c r="B126" s="33"/>
      <c r="C126" s="33"/>
      <c r="D126" s="16" t="s">
        <v>15</v>
      </c>
      <c r="E126" s="1">
        <f t="shared" si="87"/>
        <v>0</v>
      </c>
      <c r="F126" s="1">
        <f t="shared" si="100"/>
        <v>0</v>
      </c>
      <c r="G126" s="1">
        <f t="shared" si="100"/>
        <v>0</v>
      </c>
      <c r="H126" s="1">
        <f t="shared" si="100"/>
        <v>0</v>
      </c>
      <c r="I126" s="1">
        <f t="shared" si="100"/>
        <v>0</v>
      </c>
      <c r="J126" s="1">
        <f t="shared" si="100"/>
        <v>0</v>
      </c>
      <c r="K126" s="1">
        <f t="shared" si="100"/>
        <v>0</v>
      </c>
      <c r="L126" s="1">
        <f t="shared" si="100"/>
        <v>0</v>
      </c>
      <c r="M126" s="1">
        <f t="shared" si="99"/>
        <v>0</v>
      </c>
      <c r="N126" s="1">
        <f t="shared" si="99"/>
        <v>0</v>
      </c>
      <c r="O126" s="1">
        <f t="shared" si="99"/>
        <v>0</v>
      </c>
      <c r="P126" s="1">
        <f t="shared" si="99"/>
        <v>0</v>
      </c>
      <c r="Q126" s="1">
        <f t="shared" si="99"/>
        <v>0</v>
      </c>
    </row>
    <row r="127" spans="1:18" x14ac:dyDescent="0.3">
      <c r="A127" s="31" t="s">
        <v>59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19"/>
      <c r="O127" s="19"/>
      <c r="P127" s="19"/>
      <c r="Q127" s="19"/>
    </row>
    <row r="128" spans="1:18" x14ac:dyDescent="0.3">
      <c r="A128" s="34">
        <v>1</v>
      </c>
      <c r="B128" s="25" t="s">
        <v>42</v>
      </c>
      <c r="C128" s="25" t="s">
        <v>19</v>
      </c>
      <c r="D128" s="16" t="s">
        <v>3</v>
      </c>
      <c r="E128" s="1">
        <f t="shared" ref="E128:E142" si="101">SUM(F128:Q128)</f>
        <v>1105789.47</v>
      </c>
      <c r="F128" s="1">
        <f>F129+F130+F131+F132</f>
        <v>0</v>
      </c>
      <c r="G128" s="1">
        <f t="shared" ref="G128:Q128" si="102">G129+G130+G131+G132</f>
        <v>457368.42</v>
      </c>
      <c r="H128" s="1">
        <f t="shared" si="102"/>
        <v>648421.05000000005</v>
      </c>
      <c r="I128" s="1">
        <f t="shared" si="102"/>
        <v>0</v>
      </c>
      <c r="J128" s="1">
        <f t="shared" si="102"/>
        <v>0</v>
      </c>
      <c r="K128" s="1">
        <f t="shared" si="102"/>
        <v>0</v>
      </c>
      <c r="L128" s="1">
        <f t="shared" si="102"/>
        <v>0</v>
      </c>
      <c r="M128" s="1">
        <f t="shared" si="102"/>
        <v>0</v>
      </c>
      <c r="N128" s="1">
        <f t="shared" si="102"/>
        <v>0</v>
      </c>
      <c r="O128" s="1">
        <f t="shared" si="102"/>
        <v>0</v>
      </c>
      <c r="P128" s="1">
        <f t="shared" si="102"/>
        <v>0</v>
      </c>
      <c r="Q128" s="1">
        <f t="shared" si="102"/>
        <v>0</v>
      </c>
    </row>
    <row r="129" spans="1:17" x14ac:dyDescent="0.3">
      <c r="A129" s="34"/>
      <c r="B129" s="25"/>
      <c r="C129" s="25"/>
      <c r="D129" s="16" t="s">
        <v>13</v>
      </c>
      <c r="E129" s="1">
        <f t="shared" si="101"/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</row>
    <row r="130" spans="1:17" ht="26.4" x14ac:dyDescent="0.3">
      <c r="A130" s="34"/>
      <c r="B130" s="25"/>
      <c r="C130" s="25"/>
      <c r="D130" s="16" t="s">
        <v>14</v>
      </c>
      <c r="E130" s="1">
        <f t="shared" si="101"/>
        <v>1050500</v>
      </c>
      <c r="F130" s="1">
        <v>0</v>
      </c>
      <c r="G130" s="1">
        <v>434500</v>
      </c>
      <c r="H130" s="1">
        <v>616000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</row>
    <row r="131" spans="1:17" x14ac:dyDescent="0.3">
      <c r="A131" s="34"/>
      <c r="B131" s="25"/>
      <c r="C131" s="25"/>
      <c r="D131" s="16" t="s">
        <v>10</v>
      </c>
      <c r="E131" s="1">
        <f t="shared" si="101"/>
        <v>55289.47</v>
      </c>
      <c r="F131" s="1">
        <v>0</v>
      </c>
      <c r="G131" s="1">
        <v>22868.42</v>
      </c>
      <c r="H131" s="1">
        <v>32421.05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</row>
    <row r="132" spans="1:17" ht="26.4" x14ac:dyDescent="0.3">
      <c r="A132" s="34"/>
      <c r="B132" s="25"/>
      <c r="C132" s="25"/>
      <c r="D132" s="16" t="s">
        <v>15</v>
      </c>
      <c r="E132" s="1">
        <f t="shared" si="101"/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</row>
    <row r="133" spans="1:17" x14ac:dyDescent="0.3">
      <c r="A133" s="32">
        <v>2</v>
      </c>
      <c r="B133" s="29" t="s">
        <v>43</v>
      </c>
      <c r="C133" s="29" t="s">
        <v>19</v>
      </c>
      <c r="D133" s="16" t="s">
        <v>3</v>
      </c>
      <c r="E133" s="1">
        <f t="shared" si="101"/>
        <v>63000</v>
      </c>
      <c r="F133" s="1">
        <f>F134+F135+F136+F137</f>
        <v>63000</v>
      </c>
      <c r="G133" s="1">
        <f t="shared" ref="G133" si="103">G134+G135+G136+G137</f>
        <v>0</v>
      </c>
      <c r="H133" s="1">
        <f t="shared" ref="H133" si="104">H134+H135+H136+H137</f>
        <v>0</v>
      </c>
      <c r="I133" s="1">
        <f t="shared" ref="I133" si="105">I134+I135+I136+I137</f>
        <v>0</v>
      </c>
      <c r="J133" s="1">
        <f t="shared" ref="J133" si="106">J134+J135+J136+J137</f>
        <v>0</v>
      </c>
      <c r="K133" s="1">
        <f t="shared" ref="K133" si="107">K134+K135+K136+K137</f>
        <v>0</v>
      </c>
      <c r="L133" s="1">
        <f t="shared" ref="L133:Q133" si="108">L134+L135+L136+L137</f>
        <v>0</v>
      </c>
      <c r="M133" s="1">
        <f t="shared" si="108"/>
        <v>0</v>
      </c>
      <c r="N133" s="1">
        <f t="shared" si="108"/>
        <v>0</v>
      </c>
      <c r="O133" s="1">
        <f t="shared" si="108"/>
        <v>0</v>
      </c>
      <c r="P133" s="1">
        <f t="shared" si="108"/>
        <v>0</v>
      </c>
      <c r="Q133" s="1">
        <f t="shared" si="108"/>
        <v>0</v>
      </c>
    </row>
    <row r="134" spans="1:17" x14ac:dyDescent="0.3">
      <c r="A134" s="32"/>
      <c r="B134" s="29"/>
      <c r="C134" s="29"/>
      <c r="D134" s="16" t="s">
        <v>13</v>
      </c>
      <c r="E134" s="1">
        <f t="shared" si="101"/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</row>
    <row r="135" spans="1:17" ht="26.4" x14ac:dyDescent="0.3">
      <c r="A135" s="32"/>
      <c r="B135" s="29"/>
      <c r="C135" s="29"/>
      <c r="D135" s="16" t="s">
        <v>14</v>
      </c>
      <c r="E135" s="1">
        <f t="shared" si="101"/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</row>
    <row r="136" spans="1:17" x14ac:dyDescent="0.3">
      <c r="A136" s="32"/>
      <c r="B136" s="29"/>
      <c r="C136" s="29"/>
      <c r="D136" s="16" t="s">
        <v>10</v>
      </c>
      <c r="E136" s="1">
        <f t="shared" si="101"/>
        <v>63000</v>
      </c>
      <c r="F136" s="14">
        <v>63000</v>
      </c>
      <c r="G136" s="14">
        <v>0</v>
      </c>
      <c r="H136" s="14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</row>
    <row r="137" spans="1:17" ht="26.4" x14ac:dyDescent="0.3">
      <c r="A137" s="32"/>
      <c r="B137" s="29"/>
      <c r="C137" s="29"/>
      <c r="D137" s="16" t="s">
        <v>15</v>
      </c>
      <c r="E137" s="1">
        <f t="shared" si="101"/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</row>
    <row r="138" spans="1:17" x14ac:dyDescent="0.3">
      <c r="A138" s="33" t="s">
        <v>6</v>
      </c>
      <c r="B138" s="33"/>
      <c r="C138" s="33"/>
      <c r="D138" s="16" t="s">
        <v>3</v>
      </c>
      <c r="E138" s="1">
        <f t="shared" si="101"/>
        <v>1168789.47</v>
      </c>
      <c r="F138" s="1">
        <f>F139+F140+F141+F142</f>
        <v>63000</v>
      </c>
      <c r="G138" s="1">
        <f t="shared" ref="G138" si="109">G139+G140+G141+G142</f>
        <v>457368.42</v>
      </c>
      <c r="H138" s="1">
        <f t="shared" ref="H138" si="110">H139+H140+H141+H142</f>
        <v>648421.05000000005</v>
      </c>
      <c r="I138" s="1">
        <f t="shared" ref="I138" si="111">I139+I140+I141+I142</f>
        <v>0</v>
      </c>
      <c r="J138" s="1">
        <f t="shared" ref="J138" si="112">J139+J140+J141+J142</f>
        <v>0</v>
      </c>
      <c r="K138" s="1">
        <f t="shared" ref="K138" si="113">K139+K140+K141+K142</f>
        <v>0</v>
      </c>
      <c r="L138" s="1">
        <f t="shared" ref="L138:Q138" si="114">L139+L140+L141+L142</f>
        <v>0</v>
      </c>
      <c r="M138" s="1">
        <f t="shared" si="114"/>
        <v>0</v>
      </c>
      <c r="N138" s="1">
        <f t="shared" si="114"/>
        <v>0</v>
      </c>
      <c r="O138" s="1">
        <f t="shared" si="114"/>
        <v>0</v>
      </c>
      <c r="P138" s="1">
        <f t="shared" si="114"/>
        <v>0</v>
      </c>
      <c r="Q138" s="1">
        <f t="shared" si="114"/>
        <v>0</v>
      </c>
    </row>
    <row r="139" spans="1:17" x14ac:dyDescent="0.3">
      <c r="A139" s="33"/>
      <c r="B139" s="33"/>
      <c r="C139" s="33"/>
      <c r="D139" s="16" t="s">
        <v>13</v>
      </c>
      <c r="E139" s="1">
        <f t="shared" si="101"/>
        <v>0</v>
      </c>
      <c r="F139" s="1">
        <f>F129+F134</f>
        <v>0</v>
      </c>
      <c r="G139" s="1">
        <f t="shared" ref="G139:Q142" si="115">G129+G134</f>
        <v>0</v>
      </c>
      <c r="H139" s="1">
        <f t="shared" si="115"/>
        <v>0</v>
      </c>
      <c r="I139" s="1">
        <f t="shared" si="115"/>
        <v>0</v>
      </c>
      <c r="J139" s="1">
        <f t="shared" si="115"/>
        <v>0</v>
      </c>
      <c r="K139" s="1">
        <f t="shared" si="115"/>
        <v>0</v>
      </c>
      <c r="L139" s="1">
        <f t="shared" si="115"/>
        <v>0</v>
      </c>
      <c r="M139" s="1">
        <f t="shared" si="115"/>
        <v>0</v>
      </c>
      <c r="N139" s="1">
        <f t="shared" si="115"/>
        <v>0</v>
      </c>
      <c r="O139" s="1">
        <f t="shared" si="115"/>
        <v>0</v>
      </c>
      <c r="P139" s="1">
        <f t="shared" si="115"/>
        <v>0</v>
      </c>
      <c r="Q139" s="1">
        <f t="shared" si="115"/>
        <v>0</v>
      </c>
    </row>
    <row r="140" spans="1:17" ht="26.4" x14ac:dyDescent="0.3">
      <c r="A140" s="33"/>
      <c r="B140" s="33"/>
      <c r="C140" s="33"/>
      <c r="D140" s="16" t="s">
        <v>14</v>
      </c>
      <c r="E140" s="1">
        <f t="shared" si="101"/>
        <v>1050500</v>
      </c>
      <c r="F140" s="1">
        <f t="shared" ref="F140:L142" si="116">F130+F135</f>
        <v>0</v>
      </c>
      <c r="G140" s="1">
        <f t="shared" si="116"/>
        <v>434500</v>
      </c>
      <c r="H140" s="1">
        <f t="shared" si="116"/>
        <v>616000</v>
      </c>
      <c r="I140" s="1">
        <f t="shared" si="116"/>
        <v>0</v>
      </c>
      <c r="J140" s="1">
        <f t="shared" si="116"/>
        <v>0</v>
      </c>
      <c r="K140" s="1">
        <f t="shared" si="116"/>
        <v>0</v>
      </c>
      <c r="L140" s="1">
        <f t="shared" si="116"/>
        <v>0</v>
      </c>
      <c r="M140" s="1">
        <f t="shared" si="115"/>
        <v>0</v>
      </c>
      <c r="N140" s="1">
        <f t="shared" si="115"/>
        <v>0</v>
      </c>
      <c r="O140" s="1">
        <f t="shared" si="115"/>
        <v>0</v>
      </c>
      <c r="P140" s="1">
        <f t="shared" si="115"/>
        <v>0</v>
      </c>
      <c r="Q140" s="1">
        <f t="shared" si="115"/>
        <v>0</v>
      </c>
    </row>
    <row r="141" spans="1:17" x14ac:dyDescent="0.3">
      <c r="A141" s="33"/>
      <c r="B141" s="33"/>
      <c r="C141" s="33"/>
      <c r="D141" s="16" t="s">
        <v>10</v>
      </c>
      <c r="E141" s="1">
        <f t="shared" si="101"/>
        <v>118289.47</v>
      </c>
      <c r="F141" s="1">
        <f>F131+F136</f>
        <v>63000</v>
      </c>
      <c r="G141" s="1">
        <f t="shared" si="116"/>
        <v>22868.42</v>
      </c>
      <c r="H141" s="1">
        <f t="shared" si="116"/>
        <v>32421.05</v>
      </c>
      <c r="I141" s="1">
        <f t="shared" si="116"/>
        <v>0</v>
      </c>
      <c r="J141" s="1">
        <f t="shared" si="116"/>
        <v>0</v>
      </c>
      <c r="K141" s="1">
        <f t="shared" si="116"/>
        <v>0</v>
      </c>
      <c r="L141" s="1">
        <f t="shared" si="116"/>
        <v>0</v>
      </c>
      <c r="M141" s="1">
        <f t="shared" si="115"/>
        <v>0</v>
      </c>
      <c r="N141" s="1">
        <f t="shared" si="115"/>
        <v>0</v>
      </c>
      <c r="O141" s="1">
        <f t="shared" si="115"/>
        <v>0</v>
      </c>
      <c r="P141" s="1">
        <f t="shared" si="115"/>
        <v>0</v>
      </c>
      <c r="Q141" s="1">
        <f t="shared" si="115"/>
        <v>0</v>
      </c>
    </row>
    <row r="142" spans="1:17" ht="26.4" x14ac:dyDescent="0.3">
      <c r="A142" s="33"/>
      <c r="B142" s="33"/>
      <c r="C142" s="33"/>
      <c r="D142" s="16" t="s">
        <v>15</v>
      </c>
      <c r="E142" s="1">
        <f t="shared" si="101"/>
        <v>0</v>
      </c>
      <c r="F142" s="1">
        <f t="shared" si="116"/>
        <v>0</v>
      </c>
      <c r="G142" s="1">
        <f t="shared" si="116"/>
        <v>0</v>
      </c>
      <c r="H142" s="1">
        <f t="shared" si="116"/>
        <v>0</v>
      </c>
      <c r="I142" s="1">
        <f t="shared" si="116"/>
        <v>0</v>
      </c>
      <c r="J142" s="1">
        <f t="shared" si="116"/>
        <v>0</v>
      </c>
      <c r="K142" s="1">
        <f t="shared" si="116"/>
        <v>0</v>
      </c>
      <c r="L142" s="1">
        <f t="shared" si="116"/>
        <v>0</v>
      </c>
      <c r="M142" s="1">
        <f t="shared" si="115"/>
        <v>0</v>
      </c>
      <c r="N142" s="1">
        <f t="shared" si="115"/>
        <v>0</v>
      </c>
      <c r="O142" s="1">
        <f t="shared" si="115"/>
        <v>0</v>
      </c>
      <c r="P142" s="1">
        <f t="shared" si="115"/>
        <v>0</v>
      </c>
      <c r="Q142" s="1">
        <f t="shared" si="115"/>
        <v>0</v>
      </c>
    </row>
    <row r="143" spans="1:17" x14ac:dyDescent="0.3">
      <c r="A143" s="31" t="s">
        <v>60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19"/>
      <c r="O143" s="19"/>
      <c r="P143" s="19"/>
      <c r="Q143" s="19"/>
    </row>
    <row r="144" spans="1:17" x14ac:dyDescent="0.3">
      <c r="A144" s="32">
        <v>1</v>
      </c>
      <c r="B144" s="29" t="s">
        <v>44</v>
      </c>
      <c r="C144" s="29" t="s">
        <v>19</v>
      </c>
      <c r="D144" s="16" t="s">
        <v>3</v>
      </c>
      <c r="E144" s="1">
        <f t="shared" ref="E144:E153" si="117">SUM(F144:Q144)</f>
        <v>0</v>
      </c>
      <c r="F144" s="1">
        <f>F145+F146+F147+F148</f>
        <v>0</v>
      </c>
      <c r="G144" s="1">
        <f t="shared" ref="G144" si="118">G145+G146+G147+G148</f>
        <v>0</v>
      </c>
      <c r="H144" s="1">
        <f t="shared" ref="H144" si="119">H145+H146+H147+H148</f>
        <v>0</v>
      </c>
      <c r="I144" s="1">
        <f t="shared" ref="I144" si="120">I145+I146+I147+I148</f>
        <v>0</v>
      </c>
      <c r="J144" s="1">
        <f t="shared" ref="J144" si="121">J145+J146+J147+J148</f>
        <v>0</v>
      </c>
      <c r="K144" s="1">
        <f t="shared" ref="K144" si="122">K145+K146+K147+K148</f>
        <v>0</v>
      </c>
      <c r="L144" s="1">
        <f t="shared" ref="L144:Q144" si="123">L145+L146+L147+L148</f>
        <v>0</v>
      </c>
      <c r="M144" s="1">
        <f t="shared" si="123"/>
        <v>0</v>
      </c>
      <c r="N144" s="1">
        <f t="shared" si="123"/>
        <v>0</v>
      </c>
      <c r="O144" s="1">
        <f t="shared" si="123"/>
        <v>0</v>
      </c>
      <c r="P144" s="1">
        <f t="shared" si="123"/>
        <v>0</v>
      </c>
      <c r="Q144" s="1">
        <f t="shared" si="123"/>
        <v>0</v>
      </c>
    </row>
    <row r="145" spans="1:17" x14ac:dyDescent="0.3">
      <c r="A145" s="32"/>
      <c r="B145" s="29"/>
      <c r="C145" s="29"/>
      <c r="D145" s="16" t="s">
        <v>13</v>
      </c>
      <c r="E145" s="1">
        <f t="shared" si="117"/>
        <v>0</v>
      </c>
      <c r="F145" s="1">
        <v>0</v>
      </c>
      <c r="G145" s="1">
        <v>0</v>
      </c>
      <c r="H145" s="1">
        <v>0</v>
      </c>
      <c r="I145" s="1">
        <f t="shared" ref="I145:Q148" si="124">I130+I135+I140</f>
        <v>0</v>
      </c>
      <c r="J145" s="1">
        <f t="shared" si="124"/>
        <v>0</v>
      </c>
      <c r="K145" s="1">
        <f t="shared" si="124"/>
        <v>0</v>
      </c>
      <c r="L145" s="1">
        <f t="shared" si="124"/>
        <v>0</v>
      </c>
      <c r="M145" s="1">
        <f t="shared" si="124"/>
        <v>0</v>
      </c>
      <c r="N145" s="1">
        <f t="shared" si="124"/>
        <v>0</v>
      </c>
      <c r="O145" s="1">
        <f t="shared" si="124"/>
        <v>0</v>
      </c>
      <c r="P145" s="1">
        <f t="shared" si="124"/>
        <v>0</v>
      </c>
      <c r="Q145" s="1">
        <f t="shared" si="124"/>
        <v>0</v>
      </c>
    </row>
    <row r="146" spans="1:17" ht="26.4" x14ac:dyDescent="0.3">
      <c r="A146" s="32"/>
      <c r="B146" s="29"/>
      <c r="C146" s="29"/>
      <c r="D146" s="16" t="s">
        <v>14</v>
      </c>
      <c r="E146" s="1">
        <f t="shared" si="117"/>
        <v>0</v>
      </c>
      <c r="F146" s="1">
        <v>0</v>
      </c>
      <c r="G146" s="1">
        <v>0</v>
      </c>
      <c r="H146" s="1">
        <v>0</v>
      </c>
      <c r="I146" s="1">
        <f t="shared" ref="I146:L146" si="125">I131+I136+I141</f>
        <v>0</v>
      </c>
      <c r="J146" s="1">
        <f t="shared" si="125"/>
        <v>0</v>
      </c>
      <c r="K146" s="1">
        <f t="shared" si="125"/>
        <v>0</v>
      </c>
      <c r="L146" s="1">
        <f t="shared" si="125"/>
        <v>0</v>
      </c>
      <c r="M146" s="1">
        <f t="shared" si="124"/>
        <v>0</v>
      </c>
      <c r="N146" s="1">
        <f t="shared" si="124"/>
        <v>0</v>
      </c>
      <c r="O146" s="1">
        <f t="shared" si="124"/>
        <v>0</v>
      </c>
      <c r="P146" s="1">
        <f t="shared" si="124"/>
        <v>0</v>
      </c>
      <c r="Q146" s="1">
        <f t="shared" si="124"/>
        <v>0</v>
      </c>
    </row>
    <row r="147" spans="1:17" x14ac:dyDescent="0.3">
      <c r="A147" s="32"/>
      <c r="B147" s="29"/>
      <c r="C147" s="29"/>
      <c r="D147" s="16" t="s">
        <v>10</v>
      </c>
      <c r="E147" s="1">
        <f t="shared" si="117"/>
        <v>0</v>
      </c>
      <c r="F147" s="1">
        <f t="shared" ref="F147:H147" si="126">F132+F137+F142</f>
        <v>0</v>
      </c>
      <c r="G147" s="1">
        <f t="shared" si="126"/>
        <v>0</v>
      </c>
      <c r="H147" s="1">
        <f t="shared" si="126"/>
        <v>0</v>
      </c>
      <c r="I147" s="1">
        <f t="shared" ref="I147:L147" si="127">I132+I137+I142</f>
        <v>0</v>
      </c>
      <c r="J147" s="1">
        <f t="shared" si="127"/>
        <v>0</v>
      </c>
      <c r="K147" s="1">
        <f t="shared" si="127"/>
        <v>0</v>
      </c>
      <c r="L147" s="1">
        <f t="shared" si="127"/>
        <v>0</v>
      </c>
      <c r="M147" s="1">
        <f t="shared" si="124"/>
        <v>0</v>
      </c>
      <c r="N147" s="1">
        <f t="shared" si="124"/>
        <v>0</v>
      </c>
      <c r="O147" s="1">
        <f t="shared" si="124"/>
        <v>0</v>
      </c>
      <c r="P147" s="1">
        <f t="shared" si="124"/>
        <v>0</v>
      </c>
      <c r="Q147" s="1">
        <f t="shared" si="124"/>
        <v>0</v>
      </c>
    </row>
    <row r="148" spans="1:17" ht="26.4" x14ac:dyDescent="0.3">
      <c r="A148" s="32"/>
      <c r="B148" s="29"/>
      <c r="C148" s="29"/>
      <c r="D148" s="16" t="s">
        <v>15</v>
      </c>
      <c r="E148" s="1">
        <f t="shared" si="117"/>
        <v>0</v>
      </c>
      <c r="F148" s="1">
        <v>0</v>
      </c>
      <c r="G148" s="1">
        <v>0</v>
      </c>
      <c r="H148" s="1">
        <v>0</v>
      </c>
      <c r="I148" s="1">
        <f t="shared" ref="I148:L148" si="128">I133+I138+I143</f>
        <v>0</v>
      </c>
      <c r="J148" s="1">
        <f t="shared" si="128"/>
        <v>0</v>
      </c>
      <c r="K148" s="1">
        <f t="shared" si="128"/>
        <v>0</v>
      </c>
      <c r="L148" s="1">
        <f t="shared" si="128"/>
        <v>0</v>
      </c>
      <c r="M148" s="1">
        <f t="shared" si="124"/>
        <v>0</v>
      </c>
      <c r="N148" s="1">
        <f t="shared" si="124"/>
        <v>0</v>
      </c>
      <c r="O148" s="1">
        <f t="shared" si="124"/>
        <v>0</v>
      </c>
      <c r="P148" s="1">
        <f t="shared" si="124"/>
        <v>0</v>
      </c>
      <c r="Q148" s="1">
        <f t="shared" si="124"/>
        <v>0</v>
      </c>
    </row>
    <row r="149" spans="1:17" s="8" customFormat="1" x14ac:dyDescent="0.3">
      <c r="A149" s="35" t="s">
        <v>6</v>
      </c>
      <c r="B149" s="35"/>
      <c r="C149" s="35"/>
      <c r="D149" s="16" t="s">
        <v>3</v>
      </c>
      <c r="E149" s="1">
        <f t="shared" si="117"/>
        <v>0</v>
      </c>
      <c r="F149" s="1">
        <f>F150+F151+F152+F153</f>
        <v>0</v>
      </c>
      <c r="G149" s="1">
        <f t="shared" ref="G149" si="129">G150+G151+G152+G153</f>
        <v>0</v>
      </c>
      <c r="H149" s="1">
        <f t="shared" ref="H149" si="130">H150+H151+H152+H153</f>
        <v>0</v>
      </c>
      <c r="I149" s="1">
        <f t="shared" ref="I149" si="131">I150+I151+I152+I153</f>
        <v>0</v>
      </c>
      <c r="J149" s="1">
        <f t="shared" ref="J149" si="132">J150+J151+J152+J153</f>
        <v>0</v>
      </c>
      <c r="K149" s="1">
        <f t="shared" ref="K149" si="133">K150+K151+K152+K153</f>
        <v>0</v>
      </c>
      <c r="L149" s="1">
        <f t="shared" ref="L149:Q149" si="134">L150+L151+L152+L153</f>
        <v>0</v>
      </c>
      <c r="M149" s="1">
        <f t="shared" si="134"/>
        <v>0</v>
      </c>
      <c r="N149" s="1">
        <f t="shared" si="134"/>
        <v>0</v>
      </c>
      <c r="O149" s="1">
        <f t="shared" si="134"/>
        <v>0</v>
      </c>
      <c r="P149" s="1">
        <f t="shared" si="134"/>
        <v>0</v>
      </c>
      <c r="Q149" s="1">
        <f t="shared" si="134"/>
        <v>0</v>
      </c>
    </row>
    <row r="150" spans="1:17" s="8" customFormat="1" x14ac:dyDescent="0.3">
      <c r="A150" s="35"/>
      <c r="B150" s="35"/>
      <c r="C150" s="35"/>
      <c r="D150" s="16" t="s">
        <v>13</v>
      </c>
      <c r="E150" s="1">
        <f t="shared" si="117"/>
        <v>0</v>
      </c>
      <c r="F150" s="1">
        <f>F145</f>
        <v>0</v>
      </c>
      <c r="G150" s="1">
        <f t="shared" ref="G150:Q153" si="135">G145</f>
        <v>0</v>
      </c>
      <c r="H150" s="1">
        <f t="shared" si="135"/>
        <v>0</v>
      </c>
      <c r="I150" s="1">
        <f t="shared" si="135"/>
        <v>0</v>
      </c>
      <c r="J150" s="1">
        <f t="shared" si="135"/>
        <v>0</v>
      </c>
      <c r="K150" s="1">
        <f t="shared" si="135"/>
        <v>0</v>
      </c>
      <c r="L150" s="1">
        <f t="shared" si="135"/>
        <v>0</v>
      </c>
      <c r="M150" s="1">
        <f t="shared" si="135"/>
        <v>0</v>
      </c>
      <c r="N150" s="1">
        <f t="shared" si="135"/>
        <v>0</v>
      </c>
      <c r="O150" s="1">
        <f t="shared" si="135"/>
        <v>0</v>
      </c>
      <c r="P150" s="1">
        <f t="shared" si="135"/>
        <v>0</v>
      </c>
      <c r="Q150" s="1">
        <f t="shared" si="135"/>
        <v>0</v>
      </c>
    </row>
    <row r="151" spans="1:17" s="8" customFormat="1" ht="26.4" x14ac:dyDescent="0.3">
      <c r="A151" s="35"/>
      <c r="B151" s="35"/>
      <c r="C151" s="35"/>
      <c r="D151" s="16" t="s">
        <v>14</v>
      </c>
      <c r="E151" s="1">
        <f t="shared" si="117"/>
        <v>0</v>
      </c>
      <c r="F151" s="1">
        <f t="shared" ref="F151:L153" si="136">F146</f>
        <v>0</v>
      </c>
      <c r="G151" s="1">
        <f t="shared" si="136"/>
        <v>0</v>
      </c>
      <c r="H151" s="1">
        <f t="shared" si="136"/>
        <v>0</v>
      </c>
      <c r="I151" s="1">
        <f t="shared" si="136"/>
        <v>0</v>
      </c>
      <c r="J151" s="1">
        <f t="shared" si="136"/>
        <v>0</v>
      </c>
      <c r="K151" s="1">
        <f t="shared" si="136"/>
        <v>0</v>
      </c>
      <c r="L151" s="1">
        <f t="shared" si="136"/>
        <v>0</v>
      </c>
      <c r="M151" s="1">
        <f t="shared" si="135"/>
        <v>0</v>
      </c>
      <c r="N151" s="1">
        <f t="shared" si="135"/>
        <v>0</v>
      </c>
      <c r="O151" s="1">
        <f t="shared" si="135"/>
        <v>0</v>
      </c>
      <c r="P151" s="1">
        <f t="shared" si="135"/>
        <v>0</v>
      </c>
      <c r="Q151" s="1">
        <f t="shared" si="135"/>
        <v>0</v>
      </c>
    </row>
    <row r="152" spans="1:17" s="8" customFormat="1" x14ac:dyDescent="0.3">
      <c r="A152" s="35"/>
      <c r="B152" s="35"/>
      <c r="C152" s="35"/>
      <c r="D152" s="16" t="s">
        <v>10</v>
      </c>
      <c r="E152" s="1">
        <f t="shared" si="117"/>
        <v>0</v>
      </c>
      <c r="F152" s="1">
        <f t="shared" si="136"/>
        <v>0</v>
      </c>
      <c r="G152" s="1">
        <f t="shared" si="136"/>
        <v>0</v>
      </c>
      <c r="H152" s="1">
        <f t="shared" si="136"/>
        <v>0</v>
      </c>
      <c r="I152" s="1">
        <f t="shared" si="136"/>
        <v>0</v>
      </c>
      <c r="J152" s="1">
        <f t="shared" si="136"/>
        <v>0</v>
      </c>
      <c r="K152" s="1">
        <f t="shared" si="136"/>
        <v>0</v>
      </c>
      <c r="L152" s="1">
        <f t="shared" si="136"/>
        <v>0</v>
      </c>
      <c r="M152" s="1">
        <f t="shared" si="135"/>
        <v>0</v>
      </c>
      <c r="N152" s="1">
        <f t="shared" si="135"/>
        <v>0</v>
      </c>
      <c r="O152" s="1">
        <f t="shared" si="135"/>
        <v>0</v>
      </c>
      <c r="P152" s="1">
        <f t="shared" si="135"/>
        <v>0</v>
      </c>
      <c r="Q152" s="1">
        <f t="shared" si="135"/>
        <v>0</v>
      </c>
    </row>
    <row r="153" spans="1:17" s="8" customFormat="1" ht="26.4" x14ac:dyDescent="0.3">
      <c r="A153" s="35"/>
      <c r="B153" s="35"/>
      <c r="C153" s="35"/>
      <c r="D153" s="16" t="s">
        <v>15</v>
      </c>
      <c r="E153" s="1">
        <f t="shared" si="117"/>
        <v>0</v>
      </c>
      <c r="F153" s="1">
        <f t="shared" si="136"/>
        <v>0</v>
      </c>
      <c r="G153" s="1">
        <f t="shared" si="136"/>
        <v>0</v>
      </c>
      <c r="H153" s="1">
        <f t="shared" si="136"/>
        <v>0</v>
      </c>
      <c r="I153" s="1">
        <f t="shared" si="136"/>
        <v>0</v>
      </c>
      <c r="J153" s="1">
        <f t="shared" si="136"/>
        <v>0</v>
      </c>
      <c r="K153" s="1">
        <f t="shared" si="136"/>
        <v>0</v>
      </c>
      <c r="L153" s="1">
        <f t="shared" si="136"/>
        <v>0</v>
      </c>
      <c r="M153" s="1">
        <f t="shared" si="135"/>
        <v>0</v>
      </c>
      <c r="N153" s="1">
        <f t="shared" si="135"/>
        <v>0</v>
      </c>
      <c r="O153" s="1">
        <f t="shared" si="135"/>
        <v>0</v>
      </c>
      <c r="P153" s="1">
        <f t="shared" si="135"/>
        <v>0</v>
      </c>
      <c r="Q153" s="1">
        <f t="shared" si="135"/>
        <v>0</v>
      </c>
    </row>
    <row r="154" spans="1:17" x14ac:dyDescent="0.3">
      <c r="A154" s="31" t="s">
        <v>61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19"/>
      <c r="O154" s="19"/>
      <c r="P154" s="19"/>
      <c r="Q154" s="19"/>
    </row>
    <row r="155" spans="1:17" x14ac:dyDescent="0.3">
      <c r="A155" s="32">
        <v>1</v>
      </c>
      <c r="B155" s="29" t="s">
        <v>45</v>
      </c>
      <c r="C155" s="29" t="s">
        <v>19</v>
      </c>
      <c r="D155" s="16" t="s">
        <v>3</v>
      </c>
      <c r="E155" s="1">
        <f t="shared" ref="E155:E218" si="137">SUM(F155:Q155)</f>
        <v>20000</v>
      </c>
      <c r="F155" s="1">
        <f>F156+F157+F158+F159</f>
        <v>20000</v>
      </c>
      <c r="G155" s="1">
        <f t="shared" ref="G155:Q155" si="138">G156+G157+G158+G159</f>
        <v>0</v>
      </c>
      <c r="H155" s="1">
        <f t="shared" si="138"/>
        <v>0</v>
      </c>
      <c r="I155" s="1">
        <f t="shared" si="138"/>
        <v>0</v>
      </c>
      <c r="J155" s="1">
        <f t="shared" si="138"/>
        <v>0</v>
      </c>
      <c r="K155" s="1">
        <f t="shared" si="138"/>
        <v>0</v>
      </c>
      <c r="L155" s="1">
        <f t="shared" si="138"/>
        <v>0</v>
      </c>
      <c r="M155" s="1">
        <f t="shared" si="138"/>
        <v>0</v>
      </c>
      <c r="N155" s="1">
        <f t="shared" si="138"/>
        <v>0</v>
      </c>
      <c r="O155" s="1">
        <f t="shared" si="138"/>
        <v>0</v>
      </c>
      <c r="P155" s="1">
        <f t="shared" si="138"/>
        <v>0</v>
      </c>
      <c r="Q155" s="1">
        <f t="shared" si="138"/>
        <v>0</v>
      </c>
    </row>
    <row r="156" spans="1:17" x14ac:dyDescent="0.3">
      <c r="A156" s="32"/>
      <c r="B156" s="29"/>
      <c r="C156" s="29"/>
      <c r="D156" s="16" t="s">
        <v>13</v>
      </c>
      <c r="E156" s="1">
        <f t="shared" si="137"/>
        <v>0</v>
      </c>
      <c r="F156" s="1">
        <v>0</v>
      </c>
      <c r="G156" s="1">
        <v>0</v>
      </c>
      <c r="H156" s="1">
        <v>0</v>
      </c>
      <c r="I156" s="1">
        <f t="shared" ref="I156:Q159" si="139">I141+I146+I151</f>
        <v>0</v>
      </c>
      <c r="J156" s="1">
        <f t="shared" si="139"/>
        <v>0</v>
      </c>
      <c r="K156" s="1">
        <f t="shared" si="139"/>
        <v>0</v>
      </c>
      <c r="L156" s="1">
        <f t="shared" si="139"/>
        <v>0</v>
      </c>
      <c r="M156" s="1">
        <f t="shared" si="139"/>
        <v>0</v>
      </c>
      <c r="N156" s="1">
        <f t="shared" si="139"/>
        <v>0</v>
      </c>
      <c r="O156" s="1">
        <f t="shared" si="139"/>
        <v>0</v>
      </c>
      <c r="P156" s="1">
        <f t="shared" si="139"/>
        <v>0</v>
      </c>
      <c r="Q156" s="1">
        <f t="shared" si="139"/>
        <v>0</v>
      </c>
    </row>
    <row r="157" spans="1:17" ht="26.4" x14ac:dyDescent="0.3">
      <c r="A157" s="32"/>
      <c r="B157" s="29"/>
      <c r="C157" s="29"/>
      <c r="D157" s="16" t="s">
        <v>14</v>
      </c>
      <c r="E157" s="1">
        <f t="shared" si="137"/>
        <v>0</v>
      </c>
      <c r="F157" s="1">
        <v>0</v>
      </c>
      <c r="G157" s="1">
        <v>0</v>
      </c>
      <c r="H157" s="1">
        <v>0</v>
      </c>
      <c r="I157" s="1">
        <f t="shared" ref="I157:L157" si="140">I142+I147+I152</f>
        <v>0</v>
      </c>
      <c r="J157" s="1">
        <f t="shared" si="140"/>
        <v>0</v>
      </c>
      <c r="K157" s="1">
        <f t="shared" si="140"/>
        <v>0</v>
      </c>
      <c r="L157" s="1">
        <f t="shared" si="140"/>
        <v>0</v>
      </c>
      <c r="M157" s="1">
        <f t="shared" si="139"/>
        <v>0</v>
      </c>
      <c r="N157" s="1">
        <f t="shared" si="139"/>
        <v>0</v>
      </c>
      <c r="O157" s="1">
        <f t="shared" si="139"/>
        <v>0</v>
      </c>
      <c r="P157" s="1">
        <f t="shared" si="139"/>
        <v>0</v>
      </c>
      <c r="Q157" s="1">
        <f t="shared" si="139"/>
        <v>0</v>
      </c>
    </row>
    <row r="158" spans="1:17" x14ac:dyDescent="0.3">
      <c r="A158" s="32"/>
      <c r="B158" s="29"/>
      <c r="C158" s="29"/>
      <c r="D158" s="16" t="s">
        <v>10</v>
      </c>
      <c r="E158" s="1">
        <f t="shared" si="137"/>
        <v>20000</v>
      </c>
      <c r="F158" s="1">
        <v>20000</v>
      </c>
      <c r="G158" s="1">
        <f t="shared" ref="G158:L158" si="141">G143+G148+G153</f>
        <v>0</v>
      </c>
      <c r="H158" s="1">
        <f t="shared" si="141"/>
        <v>0</v>
      </c>
      <c r="I158" s="1">
        <f t="shared" si="141"/>
        <v>0</v>
      </c>
      <c r="J158" s="1">
        <f t="shared" si="141"/>
        <v>0</v>
      </c>
      <c r="K158" s="1">
        <f t="shared" si="141"/>
        <v>0</v>
      </c>
      <c r="L158" s="1">
        <f t="shared" si="141"/>
        <v>0</v>
      </c>
      <c r="M158" s="1">
        <f t="shared" si="139"/>
        <v>0</v>
      </c>
      <c r="N158" s="1">
        <f t="shared" si="139"/>
        <v>0</v>
      </c>
      <c r="O158" s="1">
        <f t="shared" si="139"/>
        <v>0</v>
      </c>
      <c r="P158" s="1">
        <f t="shared" si="139"/>
        <v>0</v>
      </c>
      <c r="Q158" s="1">
        <f t="shared" si="139"/>
        <v>0</v>
      </c>
    </row>
    <row r="159" spans="1:17" ht="26.4" x14ac:dyDescent="0.3">
      <c r="A159" s="32"/>
      <c r="B159" s="29"/>
      <c r="C159" s="29"/>
      <c r="D159" s="16" t="s">
        <v>15</v>
      </c>
      <c r="E159" s="1">
        <f t="shared" si="137"/>
        <v>0</v>
      </c>
      <c r="F159" s="1">
        <v>0</v>
      </c>
      <c r="G159" s="1">
        <v>0</v>
      </c>
      <c r="H159" s="1">
        <v>0</v>
      </c>
      <c r="I159" s="1">
        <f t="shared" ref="I159:L159" si="142">I144+I149+I154</f>
        <v>0</v>
      </c>
      <c r="J159" s="1">
        <f t="shared" si="142"/>
        <v>0</v>
      </c>
      <c r="K159" s="1">
        <f t="shared" si="142"/>
        <v>0</v>
      </c>
      <c r="L159" s="1">
        <f t="shared" si="142"/>
        <v>0</v>
      </c>
      <c r="M159" s="1">
        <f t="shared" si="139"/>
        <v>0</v>
      </c>
      <c r="N159" s="1">
        <f t="shared" si="139"/>
        <v>0</v>
      </c>
      <c r="O159" s="1">
        <f t="shared" si="139"/>
        <v>0</v>
      </c>
      <c r="P159" s="1">
        <f t="shared" si="139"/>
        <v>0</v>
      </c>
      <c r="Q159" s="1">
        <f t="shared" si="139"/>
        <v>0</v>
      </c>
    </row>
    <row r="160" spans="1:17" x14ac:dyDescent="0.3">
      <c r="A160" s="32">
        <v>2</v>
      </c>
      <c r="B160" s="29" t="s">
        <v>46</v>
      </c>
      <c r="C160" s="29" t="s">
        <v>19</v>
      </c>
      <c r="D160" s="16" t="s">
        <v>3</v>
      </c>
      <c r="E160" s="1">
        <f t="shared" si="137"/>
        <v>30000</v>
      </c>
      <c r="F160" s="1">
        <f>F161+F162+F163+F164</f>
        <v>30000</v>
      </c>
      <c r="G160" s="1">
        <f t="shared" ref="G160:Q160" si="143">G161+G162+G163+G164</f>
        <v>0</v>
      </c>
      <c r="H160" s="1">
        <f t="shared" si="143"/>
        <v>0</v>
      </c>
      <c r="I160" s="1">
        <f t="shared" si="143"/>
        <v>0</v>
      </c>
      <c r="J160" s="1">
        <f t="shared" si="143"/>
        <v>0</v>
      </c>
      <c r="K160" s="1">
        <f t="shared" si="143"/>
        <v>0</v>
      </c>
      <c r="L160" s="1">
        <f t="shared" si="143"/>
        <v>0</v>
      </c>
      <c r="M160" s="1">
        <f t="shared" si="143"/>
        <v>0</v>
      </c>
      <c r="N160" s="1">
        <f t="shared" si="143"/>
        <v>0</v>
      </c>
      <c r="O160" s="1">
        <f t="shared" si="143"/>
        <v>0</v>
      </c>
      <c r="P160" s="1">
        <f t="shared" si="143"/>
        <v>0</v>
      </c>
      <c r="Q160" s="1">
        <f t="shared" si="143"/>
        <v>0</v>
      </c>
    </row>
    <row r="161" spans="1:17" x14ac:dyDescent="0.3">
      <c r="A161" s="32"/>
      <c r="B161" s="29"/>
      <c r="C161" s="29"/>
      <c r="D161" s="16" t="s">
        <v>13</v>
      </c>
      <c r="E161" s="1">
        <f t="shared" si="137"/>
        <v>0</v>
      </c>
      <c r="F161" s="1">
        <v>0</v>
      </c>
      <c r="G161" s="1">
        <v>0</v>
      </c>
      <c r="H161" s="1">
        <v>0</v>
      </c>
      <c r="I161" s="1">
        <f t="shared" ref="I161:Q164" si="144">I146+I151+I156</f>
        <v>0</v>
      </c>
      <c r="J161" s="1">
        <f t="shared" si="144"/>
        <v>0</v>
      </c>
      <c r="K161" s="1">
        <f t="shared" si="144"/>
        <v>0</v>
      </c>
      <c r="L161" s="1">
        <f t="shared" si="144"/>
        <v>0</v>
      </c>
      <c r="M161" s="1">
        <f t="shared" si="144"/>
        <v>0</v>
      </c>
      <c r="N161" s="1">
        <f t="shared" si="144"/>
        <v>0</v>
      </c>
      <c r="O161" s="1">
        <f t="shared" si="144"/>
        <v>0</v>
      </c>
      <c r="P161" s="1">
        <f t="shared" si="144"/>
        <v>0</v>
      </c>
      <c r="Q161" s="1">
        <f t="shared" si="144"/>
        <v>0</v>
      </c>
    </row>
    <row r="162" spans="1:17" ht="26.4" x14ac:dyDescent="0.3">
      <c r="A162" s="32"/>
      <c r="B162" s="29"/>
      <c r="C162" s="29"/>
      <c r="D162" s="16" t="s">
        <v>14</v>
      </c>
      <c r="E162" s="1">
        <f t="shared" si="137"/>
        <v>0</v>
      </c>
      <c r="F162" s="1">
        <v>0</v>
      </c>
      <c r="G162" s="1">
        <v>0</v>
      </c>
      <c r="H162" s="1">
        <v>0</v>
      </c>
      <c r="I162" s="1">
        <f t="shared" ref="I162:L162" si="145">I147+I152+I157</f>
        <v>0</v>
      </c>
      <c r="J162" s="1">
        <f t="shared" si="145"/>
        <v>0</v>
      </c>
      <c r="K162" s="1">
        <f t="shared" si="145"/>
        <v>0</v>
      </c>
      <c r="L162" s="1">
        <f t="shared" si="145"/>
        <v>0</v>
      </c>
      <c r="M162" s="1">
        <f t="shared" si="144"/>
        <v>0</v>
      </c>
      <c r="N162" s="1">
        <f t="shared" si="144"/>
        <v>0</v>
      </c>
      <c r="O162" s="1">
        <f t="shared" si="144"/>
        <v>0</v>
      </c>
      <c r="P162" s="1">
        <f t="shared" si="144"/>
        <v>0</v>
      </c>
      <c r="Q162" s="1">
        <f t="shared" si="144"/>
        <v>0</v>
      </c>
    </row>
    <row r="163" spans="1:17" x14ac:dyDescent="0.3">
      <c r="A163" s="32"/>
      <c r="B163" s="29"/>
      <c r="C163" s="29"/>
      <c r="D163" s="16" t="s">
        <v>10</v>
      </c>
      <c r="E163" s="1">
        <f t="shared" si="137"/>
        <v>30000</v>
      </c>
      <c r="F163" s="1">
        <v>30000</v>
      </c>
      <c r="G163" s="1">
        <f t="shared" ref="G163:L163" si="146">G148+G153+G158</f>
        <v>0</v>
      </c>
      <c r="H163" s="1">
        <f t="shared" si="146"/>
        <v>0</v>
      </c>
      <c r="I163" s="1">
        <f t="shared" si="146"/>
        <v>0</v>
      </c>
      <c r="J163" s="1">
        <f t="shared" si="146"/>
        <v>0</v>
      </c>
      <c r="K163" s="1">
        <f t="shared" si="146"/>
        <v>0</v>
      </c>
      <c r="L163" s="1">
        <f t="shared" si="146"/>
        <v>0</v>
      </c>
      <c r="M163" s="1">
        <f t="shared" si="144"/>
        <v>0</v>
      </c>
      <c r="N163" s="1">
        <f t="shared" si="144"/>
        <v>0</v>
      </c>
      <c r="O163" s="1">
        <f t="shared" si="144"/>
        <v>0</v>
      </c>
      <c r="P163" s="1">
        <f t="shared" si="144"/>
        <v>0</v>
      </c>
      <c r="Q163" s="1">
        <f t="shared" si="144"/>
        <v>0</v>
      </c>
    </row>
    <row r="164" spans="1:17" ht="26.4" x14ac:dyDescent="0.3">
      <c r="A164" s="32"/>
      <c r="B164" s="29"/>
      <c r="C164" s="29"/>
      <c r="D164" s="16" t="s">
        <v>15</v>
      </c>
      <c r="E164" s="1">
        <f t="shared" si="137"/>
        <v>0</v>
      </c>
      <c r="F164" s="1">
        <v>0</v>
      </c>
      <c r="G164" s="1">
        <v>0</v>
      </c>
      <c r="H164" s="1">
        <v>0</v>
      </c>
      <c r="I164" s="1">
        <f t="shared" ref="I164:L164" si="147">I149+I154+I159</f>
        <v>0</v>
      </c>
      <c r="J164" s="1">
        <f t="shared" si="147"/>
        <v>0</v>
      </c>
      <c r="K164" s="1">
        <f t="shared" si="147"/>
        <v>0</v>
      </c>
      <c r="L164" s="1">
        <f t="shared" si="147"/>
        <v>0</v>
      </c>
      <c r="M164" s="1">
        <f t="shared" si="144"/>
        <v>0</v>
      </c>
      <c r="N164" s="1">
        <f t="shared" si="144"/>
        <v>0</v>
      </c>
      <c r="O164" s="1">
        <f t="shared" si="144"/>
        <v>0</v>
      </c>
      <c r="P164" s="1">
        <f t="shared" si="144"/>
        <v>0</v>
      </c>
      <c r="Q164" s="1">
        <f t="shared" si="144"/>
        <v>0</v>
      </c>
    </row>
    <row r="165" spans="1:17" x14ac:dyDescent="0.3">
      <c r="A165" s="32">
        <v>3</v>
      </c>
      <c r="B165" s="29" t="s">
        <v>47</v>
      </c>
      <c r="C165" s="29" t="s">
        <v>19</v>
      </c>
      <c r="D165" s="16" t="s">
        <v>3</v>
      </c>
      <c r="E165" s="1">
        <f t="shared" si="137"/>
        <v>0</v>
      </c>
      <c r="F165" s="1">
        <f>F166+F167+F168+F169</f>
        <v>0</v>
      </c>
      <c r="G165" s="1">
        <f t="shared" ref="G165:Q165" si="148">G166+G167+G168+G169</f>
        <v>0</v>
      </c>
      <c r="H165" s="1">
        <f t="shared" si="148"/>
        <v>0</v>
      </c>
      <c r="I165" s="1">
        <f t="shared" si="148"/>
        <v>0</v>
      </c>
      <c r="J165" s="1">
        <f t="shared" si="148"/>
        <v>0</v>
      </c>
      <c r="K165" s="1">
        <f t="shared" si="148"/>
        <v>0</v>
      </c>
      <c r="L165" s="1">
        <f t="shared" si="148"/>
        <v>0</v>
      </c>
      <c r="M165" s="1">
        <f t="shared" si="148"/>
        <v>0</v>
      </c>
      <c r="N165" s="1">
        <f t="shared" si="148"/>
        <v>0</v>
      </c>
      <c r="O165" s="1">
        <f t="shared" si="148"/>
        <v>0</v>
      </c>
      <c r="P165" s="1">
        <f t="shared" si="148"/>
        <v>0</v>
      </c>
      <c r="Q165" s="1">
        <f t="shared" si="148"/>
        <v>0</v>
      </c>
    </row>
    <row r="166" spans="1:17" x14ac:dyDescent="0.3">
      <c r="A166" s="32"/>
      <c r="B166" s="29"/>
      <c r="C166" s="29"/>
      <c r="D166" s="16" t="s">
        <v>13</v>
      </c>
      <c r="E166" s="1">
        <f t="shared" si="137"/>
        <v>0</v>
      </c>
      <c r="F166" s="1">
        <v>0</v>
      </c>
      <c r="G166" s="1">
        <v>0</v>
      </c>
      <c r="H166" s="1">
        <v>0</v>
      </c>
      <c r="I166" s="1">
        <f t="shared" ref="I166:Q169" si="149">I151+I156+I161</f>
        <v>0</v>
      </c>
      <c r="J166" s="1">
        <f t="shared" si="149"/>
        <v>0</v>
      </c>
      <c r="K166" s="1">
        <f t="shared" si="149"/>
        <v>0</v>
      </c>
      <c r="L166" s="1">
        <f t="shared" si="149"/>
        <v>0</v>
      </c>
      <c r="M166" s="1">
        <f t="shared" si="149"/>
        <v>0</v>
      </c>
      <c r="N166" s="1">
        <f t="shared" si="149"/>
        <v>0</v>
      </c>
      <c r="O166" s="1">
        <f t="shared" si="149"/>
        <v>0</v>
      </c>
      <c r="P166" s="1">
        <f t="shared" si="149"/>
        <v>0</v>
      </c>
      <c r="Q166" s="1">
        <f t="shared" si="149"/>
        <v>0</v>
      </c>
    </row>
    <row r="167" spans="1:17" ht="26.4" x14ac:dyDescent="0.3">
      <c r="A167" s="32"/>
      <c r="B167" s="29"/>
      <c r="C167" s="29"/>
      <c r="D167" s="16" t="s">
        <v>14</v>
      </c>
      <c r="E167" s="1">
        <f t="shared" si="137"/>
        <v>0</v>
      </c>
      <c r="F167" s="1">
        <v>0</v>
      </c>
      <c r="G167" s="1">
        <v>0</v>
      </c>
      <c r="H167" s="1">
        <v>0</v>
      </c>
      <c r="I167" s="1">
        <f t="shared" ref="I167:L167" si="150">I152+I157+I162</f>
        <v>0</v>
      </c>
      <c r="J167" s="1">
        <f t="shared" si="150"/>
        <v>0</v>
      </c>
      <c r="K167" s="1">
        <f t="shared" si="150"/>
        <v>0</v>
      </c>
      <c r="L167" s="1">
        <f t="shared" si="150"/>
        <v>0</v>
      </c>
      <c r="M167" s="1">
        <f t="shared" si="149"/>
        <v>0</v>
      </c>
      <c r="N167" s="1">
        <f t="shared" si="149"/>
        <v>0</v>
      </c>
      <c r="O167" s="1">
        <f t="shared" si="149"/>
        <v>0</v>
      </c>
      <c r="P167" s="1">
        <f t="shared" si="149"/>
        <v>0</v>
      </c>
      <c r="Q167" s="1">
        <f t="shared" si="149"/>
        <v>0</v>
      </c>
    </row>
    <row r="168" spans="1:17" x14ac:dyDescent="0.3">
      <c r="A168" s="32"/>
      <c r="B168" s="29"/>
      <c r="C168" s="29"/>
      <c r="D168" s="16" t="s">
        <v>10</v>
      </c>
      <c r="E168" s="1">
        <f t="shared" si="137"/>
        <v>0</v>
      </c>
      <c r="F168" s="1">
        <v>0</v>
      </c>
      <c r="G168" s="1">
        <f t="shared" ref="G168:L168" si="151">G153+G158+G163</f>
        <v>0</v>
      </c>
      <c r="H168" s="1">
        <f t="shared" si="151"/>
        <v>0</v>
      </c>
      <c r="I168" s="1">
        <f t="shared" si="151"/>
        <v>0</v>
      </c>
      <c r="J168" s="1">
        <f t="shared" si="151"/>
        <v>0</v>
      </c>
      <c r="K168" s="1">
        <f t="shared" si="151"/>
        <v>0</v>
      </c>
      <c r="L168" s="1">
        <f t="shared" si="151"/>
        <v>0</v>
      </c>
      <c r="M168" s="1">
        <f t="shared" si="149"/>
        <v>0</v>
      </c>
      <c r="N168" s="1">
        <f t="shared" si="149"/>
        <v>0</v>
      </c>
      <c r="O168" s="1">
        <f t="shared" si="149"/>
        <v>0</v>
      </c>
      <c r="P168" s="1">
        <f t="shared" si="149"/>
        <v>0</v>
      </c>
      <c r="Q168" s="1">
        <f t="shared" si="149"/>
        <v>0</v>
      </c>
    </row>
    <row r="169" spans="1:17" ht="26.4" x14ac:dyDescent="0.3">
      <c r="A169" s="32"/>
      <c r="B169" s="29"/>
      <c r="C169" s="29"/>
      <c r="D169" s="16" t="s">
        <v>15</v>
      </c>
      <c r="E169" s="1">
        <f t="shared" si="137"/>
        <v>0</v>
      </c>
      <c r="F169" s="1">
        <v>0</v>
      </c>
      <c r="G169" s="1">
        <v>0</v>
      </c>
      <c r="H169" s="1">
        <v>0</v>
      </c>
      <c r="I169" s="1">
        <f t="shared" ref="I169:L169" si="152">I154+I159+I164</f>
        <v>0</v>
      </c>
      <c r="J169" s="1">
        <f t="shared" si="152"/>
        <v>0</v>
      </c>
      <c r="K169" s="1">
        <f t="shared" si="152"/>
        <v>0</v>
      </c>
      <c r="L169" s="1">
        <f t="shared" si="152"/>
        <v>0</v>
      </c>
      <c r="M169" s="1">
        <f t="shared" si="149"/>
        <v>0</v>
      </c>
      <c r="N169" s="1">
        <f t="shared" si="149"/>
        <v>0</v>
      </c>
      <c r="O169" s="1">
        <f t="shared" si="149"/>
        <v>0</v>
      </c>
      <c r="P169" s="1">
        <f t="shared" si="149"/>
        <v>0</v>
      </c>
      <c r="Q169" s="1">
        <f t="shared" si="149"/>
        <v>0</v>
      </c>
    </row>
    <row r="170" spans="1:17" x14ac:dyDescent="0.3">
      <c r="A170" s="32">
        <v>4</v>
      </c>
      <c r="B170" s="29" t="s">
        <v>48</v>
      </c>
      <c r="C170" s="29" t="s">
        <v>19</v>
      </c>
      <c r="D170" s="16" t="s">
        <v>3</v>
      </c>
      <c r="E170" s="1">
        <f t="shared" si="137"/>
        <v>0</v>
      </c>
      <c r="F170" s="1">
        <f>F171+F172+F173+F174</f>
        <v>0</v>
      </c>
      <c r="G170" s="1">
        <f t="shared" ref="G170:Q170" si="153">G171+G172+G173+G174</f>
        <v>0</v>
      </c>
      <c r="H170" s="1">
        <f t="shared" si="153"/>
        <v>0</v>
      </c>
      <c r="I170" s="1">
        <f t="shared" si="153"/>
        <v>0</v>
      </c>
      <c r="J170" s="1">
        <f t="shared" si="153"/>
        <v>0</v>
      </c>
      <c r="K170" s="1">
        <f t="shared" si="153"/>
        <v>0</v>
      </c>
      <c r="L170" s="1">
        <f t="shared" si="153"/>
        <v>0</v>
      </c>
      <c r="M170" s="1">
        <f t="shared" si="153"/>
        <v>0</v>
      </c>
      <c r="N170" s="1">
        <f t="shared" si="153"/>
        <v>0</v>
      </c>
      <c r="O170" s="1">
        <f t="shared" si="153"/>
        <v>0</v>
      </c>
      <c r="P170" s="1">
        <f t="shared" si="153"/>
        <v>0</v>
      </c>
      <c r="Q170" s="1">
        <f t="shared" si="153"/>
        <v>0</v>
      </c>
    </row>
    <row r="171" spans="1:17" x14ac:dyDescent="0.3">
      <c r="A171" s="32"/>
      <c r="B171" s="29"/>
      <c r="C171" s="29"/>
      <c r="D171" s="16" t="s">
        <v>13</v>
      </c>
      <c r="E171" s="1">
        <f t="shared" si="137"/>
        <v>0</v>
      </c>
      <c r="F171" s="1">
        <v>0</v>
      </c>
      <c r="G171" s="1">
        <v>0</v>
      </c>
      <c r="H171" s="1">
        <v>0</v>
      </c>
      <c r="I171" s="1">
        <f t="shared" ref="I171:Q174" si="154">I156+I161+I166</f>
        <v>0</v>
      </c>
      <c r="J171" s="1">
        <f t="shared" si="154"/>
        <v>0</v>
      </c>
      <c r="K171" s="1">
        <f t="shared" si="154"/>
        <v>0</v>
      </c>
      <c r="L171" s="1">
        <f t="shared" si="154"/>
        <v>0</v>
      </c>
      <c r="M171" s="1">
        <f t="shared" si="154"/>
        <v>0</v>
      </c>
      <c r="N171" s="1">
        <f t="shared" si="154"/>
        <v>0</v>
      </c>
      <c r="O171" s="1">
        <f t="shared" si="154"/>
        <v>0</v>
      </c>
      <c r="P171" s="1">
        <f t="shared" si="154"/>
        <v>0</v>
      </c>
      <c r="Q171" s="1">
        <f t="shared" si="154"/>
        <v>0</v>
      </c>
    </row>
    <row r="172" spans="1:17" ht="26.4" x14ac:dyDescent="0.3">
      <c r="A172" s="32"/>
      <c r="B172" s="29"/>
      <c r="C172" s="29"/>
      <c r="D172" s="16" t="s">
        <v>14</v>
      </c>
      <c r="E172" s="1">
        <f t="shared" si="137"/>
        <v>0</v>
      </c>
      <c r="F172" s="1">
        <v>0</v>
      </c>
      <c r="G172" s="1">
        <v>0</v>
      </c>
      <c r="H172" s="1">
        <v>0</v>
      </c>
      <c r="I172" s="1">
        <f t="shared" ref="I172:L172" si="155">I157+I162+I167</f>
        <v>0</v>
      </c>
      <c r="J172" s="1">
        <f t="shared" si="155"/>
        <v>0</v>
      </c>
      <c r="K172" s="1">
        <f t="shared" si="155"/>
        <v>0</v>
      </c>
      <c r="L172" s="1">
        <f t="shared" si="155"/>
        <v>0</v>
      </c>
      <c r="M172" s="1">
        <f t="shared" si="154"/>
        <v>0</v>
      </c>
      <c r="N172" s="1">
        <f t="shared" si="154"/>
        <v>0</v>
      </c>
      <c r="O172" s="1">
        <f t="shared" si="154"/>
        <v>0</v>
      </c>
      <c r="P172" s="1">
        <f t="shared" si="154"/>
        <v>0</v>
      </c>
      <c r="Q172" s="1">
        <f t="shared" si="154"/>
        <v>0</v>
      </c>
    </row>
    <row r="173" spans="1:17" x14ac:dyDescent="0.3">
      <c r="A173" s="32"/>
      <c r="B173" s="29"/>
      <c r="C173" s="29"/>
      <c r="D173" s="16" t="s">
        <v>10</v>
      </c>
      <c r="E173" s="1">
        <f t="shared" si="137"/>
        <v>0</v>
      </c>
      <c r="F173" s="1">
        <v>0</v>
      </c>
      <c r="G173" s="1">
        <f t="shared" ref="G173:L173" si="156">G158+G163+G168</f>
        <v>0</v>
      </c>
      <c r="H173" s="1">
        <f t="shared" si="156"/>
        <v>0</v>
      </c>
      <c r="I173" s="1">
        <f t="shared" si="156"/>
        <v>0</v>
      </c>
      <c r="J173" s="1">
        <f t="shared" si="156"/>
        <v>0</v>
      </c>
      <c r="K173" s="1">
        <f t="shared" si="156"/>
        <v>0</v>
      </c>
      <c r="L173" s="1">
        <f t="shared" si="156"/>
        <v>0</v>
      </c>
      <c r="M173" s="1">
        <f t="shared" si="154"/>
        <v>0</v>
      </c>
      <c r="N173" s="1">
        <f t="shared" si="154"/>
        <v>0</v>
      </c>
      <c r="O173" s="1">
        <f t="shared" si="154"/>
        <v>0</v>
      </c>
      <c r="P173" s="1">
        <f t="shared" si="154"/>
        <v>0</v>
      </c>
      <c r="Q173" s="1">
        <f t="shared" si="154"/>
        <v>0</v>
      </c>
    </row>
    <row r="174" spans="1:17" ht="26.4" x14ac:dyDescent="0.3">
      <c r="A174" s="32"/>
      <c r="B174" s="29"/>
      <c r="C174" s="29"/>
      <c r="D174" s="16" t="s">
        <v>15</v>
      </c>
      <c r="E174" s="1">
        <f t="shared" si="137"/>
        <v>0</v>
      </c>
      <c r="F174" s="1">
        <v>0</v>
      </c>
      <c r="G174" s="1">
        <v>0</v>
      </c>
      <c r="H174" s="1">
        <v>0</v>
      </c>
      <c r="I174" s="1">
        <f t="shared" ref="I174:L174" si="157">I159+I164+I169</f>
        <v>0</v>
      </c>
      <c r="J174" s="1">
        <f t="shared" si="157"/>
        <v>0</v>
      </c>
      <c r="K174" s="1">
        <f t="shared" si="157"/>
        <v>0</v>
      </c>
      <c r="L174" s="1">
        <f t="shared" si="157"/>
        <v>0</v>
      </c>
      <c r="M174" s="1">
        <f t="shared" si="154"/>
        <v>0</v>
      </c>
      <c r="N174" s="1">
        <f t="shared" si="154"/>
        <v>0</v>
      </c>
      <c r="O174" s="1">
        <f t="shared" si="154"/>
        <v>0</v>
      </c>
      <c r="P174" s="1">
        <f t="shared" si="154"/>
        <v>0</v>
      </c>
      <c r="Q174" s="1">
        <f t="shared" si="154"/>
        <v>0</v>
      </c>
    </row>
    <row r="175" spans="1:17" s="8" customFormat="1" x14ac:dyDescent="0.3">
      <c r="A175" s="35" t="s">
        <v>6</v>
      </c>
      <c r="B175" s="35"/>
      <c r="C175" s="35"/>
      <c r="D175" s="16" t="s">
        <v>3</v>
      </c>
      <c r="E175" s="1">
        <f t="shared" si="137"/>
        <v>50000</v>
      </c>
      <c r="F175" s="1">
        <f>F176+F177+F178+F179</f>
        <v>50000</v>
      </c>
      <c r="G175" s="1">
        <f t="shared" ref="G175" si="158">G176+G177+G178+G179</f>
        <v>0</v>
      </c>
      <c r="H175" s="1">
        <f t="shared" ref="H175" si="159">H176+H177+H178+H179</f>
        <v>0</v>
      </c>
      <c r="I175" s="1">
        <f t="shared" ref="I175" si="160">I176+I177+I178+I179</f>
        <v>0</v>
      </c>
      <c r="J175" s="1">
        <f t="shared" ref="J175" si="161">J176+J177+J178+J179</f>
        <v>0</v>
      </c>
      <c r="K175" s="1">
        <f t="shared" ref="K175" si="162">K176+K177+K178+K179</f>
        <v>0</v>
      </c>
      <c r="L175" s="1">
        <f t="shared" ref="L175:Q175" si="163">L176+L177+L178+L179</f>
        <v>0</v>
      </c>
      <c r="M175" s="1">
        <f t="shared" si="163"/>
        <v>0</v>
      </c>
      <c r="N175" s="1">
        <f t="shared" si="163"/>
        <v>0</v>
      </c>
      <c r="O175" s="1">
        <f t="shared" si="163"/>
        <v>0</v>
      </c>
      <c r="P175" s="1">
        <f t="shared" si="163"/>
        <v>0</v>
      </c>
      <c r="Q175" s="1">
        <f t="shared" si="163"/>
        <v>0</v>
      </c>
    </row>
    <row r="176" spans="1:17" s="8" customFormat="1" x14ac:dyDescent="0.3">
      <c r="A176" s="35"/>
      <c r="B176" s="35"/>
      <c r="C176" s="35"/>
      <c r="D176" s="16" t="s">
        <v>13</v>
      </c>
      <c r="E176" s="1">
        <f t="shared" si="137"/>
        <v>0</v>
      </c>
      <c r="F176" s="1">
        <f>F156+F161+F166+F171</f>
        <v>0</v>
      </c>
      <c r="G176" s="1">
        <f t="shared" ref="G176:Q179" si="164">G156+G161+G166+G171</f>
        <v>0</v>
      </c>
      <c r="H176" s="1">
        <f t="shared" si="164"/>
        <v>0</v>
      </c>
      <c r="I176" s="1">
        <f t="shared" si="164"/>
        <v>0</v>
      </c>
      <c r="J176" s="1">
        <f t="shared" si="164"/>
        <v>0</v>
      </c>
      <c r="K176" s="1">
        <f t="shared" si="164"/>
        <v>0</v>
      </c>
      <c r="L176" s="1">
        <f t="shared" si="164"/>
        <v>0</v>
      </c>
      <c r="M176" s="1">
        <f t="shared" si="164"/>
        <v>0</v>
      </c>
      <c r="N176" s="1">
        <f t="shared" si="164"/>
        <v>0</v>
      </c>
      <c r="O176" s="1">
        <f t="shared" si="164"/>
        <v>0</v>
      </c>
      <c r="P176" s="1">
        <f t="shared" si="164"/>
        <v>0</v>
      </c>
      <c r="Q176" s="1">
        <f t="shared" si="164"/>
        <v>0</v>
      </c>
    </row>
    <row r="177" spans="1:17" s="8" customFormat="1" ht="26.4" x14ac:dyDescent="0.3">
      <c r="A177" s="35"/>
      <c r="B177" s="35"/>
      <c r="C177" s="35"/>
      <c r="D177" s="16" t="s">
        <v>14</v>
      </c>
      <c r="E177" s="1">
        <f t="shared" si="137"/>
        <v>0</v>
      </c>
      <c r="F177" s="1">
        <f t="shared" ref="F177:L179" si="165">F157+F162+F167+F172</f>
        <v>0</v>
      </c>
      <c r="G177" s="1">
        <f t="shared" si="165"/>
        <v>0</v>
      </c>
      <c r="H177" s="1">
        <f t="shared" si="165"/>
        <v>0</v>
      </c>
      <c r="I177" s="1">
        <f t="shared" si="165"/>
        <v>0</v>
      </c>
      <c r="J177" s="1">
        <f t="shared" si="165"/>
        <v>0</v>
      </c>
      <c r="K177" s="1">
        <f t="shared" si="165"/>
        <v>0</v>
      </c>
      <c r="L177" s="1">
        <f t="shared" si="165"/>
        <v>0</v>
      </c>
      <c r="M177" s="1">
        <f t="shared" si="164"/>
        <v>0</v>
      </c>
      <c r="N177" s="1">
        <f t="shared" si="164"/>
        <v>0</v>
      </c>
      <c r="O177" s="1">
        <f t="shared" si="164"/>
        <v>0</v>
      </c>
      <c r="P177" s="1">
        <f t="shared" si="164"/>
        <v>0</v>
      </c>
      <c r="Q177" s="1">
        <f t="shared" si="164"/>
        <v>0</v>
      </c>
    </row>
    <row r="178" spans="1:17" s="8" customFormat="1" x14ac:dyDescent="0.3">
      <c r="A178" s="35"/>
      <c r="B178" s="35"/>
      <c r="C178" s="35"/>
      <c r="D178" s="16" t="s">
        <v>10</v>
      </c>
      <c r="E178" s="1">
        <f t="shared" si="137"/>
        <v>50000</v>
      </c>
      <c r="F178" s="1">
        <f t="shared" si="165"/>
        <v>50000</v>
      </c>
      <c r="G178" s="1">
        <f t="shared" si="165"/>
        <v>0</v>
      </c>
      <c r="H178" s="1">
        <f t="shared" si="165"/>
        <v>0</v>
      </c>
      <c r="I178" s="1">
        <f t="shared" si="165"/>
        <v>0</v>
      </c>
      <c r="J178" s="1">
        <f t="shared" si="165"/>
        <v>0</v>
      </c>
      <c r="K178" s="1">
        <f t="shared" si="165"/>
        <v>0</v>
      </c>
      <c r="L178" s="1">
        <f t="shared" si="165"/>
        <v>0</v>
      </c>
      <c r="M178" s="1">
        <f t="shared" si="164"/>
        <v>0</v>
      </c>
      <c r="N178" s="1">
        <f t="shared" si="164"/>
        <v>0</v>
      </c>
      <c r="O178" s="1">
        <f t="shared" si="164"/>
        <v>0</v>
      </c>
      <c r="P178" s="1">
        <f t="shared" si="164"/>
        <v>0</v>
      </c>
      <c r="Q178" s="1">
        <f t="shared" si="164"/>
        <v>0</v>
      </c>
    </row>
    <row r="179" spans="1:17" s="8" customFormat="1" ht="26.4" x14ac:dyDescent="0.3">
      <c r="A179" s="35"/>
      <c r="B179" s="35"/>
      <c r="C179" s="35"/>
      <c r="D179" s="16" t="s">
        <v>15</v>
      </c>
      <c r="E179" s="1">
        <f t="shared" si="137"/>
        <v>0</v>
      </c>
      <c r="F179" s="1">
        <f t="shared" si="165"/>
        <v>0</v>
      </c>
      <c r="G179" s="1">
        <f t="shared" si="165"/>
        <v>0</v>
      </c>
      <c r="H179" s="1">
        <f t="shared" si="165"/>
        <v>0</v>
      </c>
      <c r="I179" s="1">
        <f t="shared" si="165"/>
        <v>0</v>
      </c>
      <c r="J179" s="1">
        <f t="shared" si="165"/>
        <v>0</v>
      </c>
      <c r="K179" s="1">
        <f t="shared" si="165"/>
        <v>0</v>
      </c>
      <c r="L179" s="1">
        <f t="shared" si="165"/>
        <v>0</v>
      </c>
      <c r="M179" s="1">
        <f t="shared" si="164"/>
        <v>0</v>
      </c>
      <c r="N179" s="1">
        <f t="shared" si="164"/>
        <v>0</v>
      </c>
      <c r="O179" s="1">
        <f t="shared" si="164"/>
        <v>0</v>
      </c>
      <c r="P179" s="1">
        <f t="shared" si="164"/>
        <v>0</v>
      </c>
      <c r="Q179" s="1">
        <f t="shared" si="164"/>
        <v>0</v>
      </c>
    </row>
    <row r="180" spans="1:17" x14ac:dyDescent="0.3">
      <c r="A180" s="33" t="s">
        <v>8</v>
      </c>
      <c r="B180" s="33"/>
      <c r="C180" s="33"/>
      <c r="D180" s="16" t="s">
        <v>3</v>
      </c>
      <c r="E180" s="1">
        <f t="shared" si="137"/>
        <v>1380028618.4899998</v>
      </c>
      <c r="F180" s="1">
        <f>F181+F182+F183+F184</f>
        <v>118603299.95</v>
      </c>
      <c r="G180" s="1">
        <f t="shared" ref="G180" si="166">G181+G182+G183+G184</f>
        <v>90864758.440000013</v>
      </c>
      <c r="H180" s="1">
        <f t="shared" ref="H180" si="167">H181+H182+H183+H184</f>
        <v>87686572.639999986</v>
      </c>
      <c r="I180" s="1">
        <f t="shared" ref="I180" si="168">I181+I182+I183+I184</f>
        <v>120319331.93999998</v>
      </c>
      <c r="J180" s="1">
        <f t="shared" ref="J180" si="169">J181+J182+J183+J184</f>
        <v>120319331.93999998</v>
      </c>
      <c r="K180" s="1">
        <f t="shared" ref="K180" si="170">K181+K182+K183+K184</f>
        <v>120319331.93999998</v>
      </c>
      <c r="L180" s="1">
        <f t="shared" ref="L180:Q180" si="171">L181+L182+L183+L184</f>
        <v>120319331.93999998</v>
      </c>
      <c r="M180" s="1">
        <f t="shared" si="171"/>
        <v>120319331.93999998</v>
      </c>
      <c r="N180" s="1">
        <f t="shared" si="171"/>
        <v>120319331.93999998</v>
      </c>
      <c r="O180" s="1">
        <f t="shared" si="171"/>
        <v>120319331.93999998</v>
      </c>
      <c r="P180" s="1">
        <f t="shared" si="171"/>
        <v>120319331.93999998</v>
      </c>
      <c r="Q180" s="1">
        <f t="shared" si="171"/>
        <v>120319331.93999998</v>
      </c>
    </row>
    <row r="181" spans="1:17" x14ac:dyDescent="0.3">
      <c r="A181" s="33"/>
      <c r="B181" s="33"/>
      <c r="C181" s="33"/>
      <c r="D181" s="16" t="s">
        <v>13</v>
      </c>
      <c r="E181" s="1">
        <f t="shared" si="137"/>
        <v>5500</v>
      </c>
      <c r="F181" s="1">
        <f t="shared" ref="F181:F182" si="172">F24+F40+F56+F123+F139+F150+F176+F107</f>
        <v>5500</v>
      </c>
      <c r="G181" s="1">
        <f t="shared" ref="G181:Q181" si="173">G24+G40+G56+G123+G139+G150+G176</f>
        <v>0</v>
      </c>
      <c r="H181" s="1">
        <f t="shared" si="173"/>
        <v>0</v>
      </c>
      <c r="I181" s="1">
        <f t="shared" si="173"/>
        <v>0</v>
      </c>
      <c r="J181" s="1">
        <f t="shared" si="173"/>
        <v>0</v>
      </c>
      <c r="K181" s="1">
        <f t="shared" si="173"/>
        <v>0</v>
      </c>
      <c r="L181" s="1">
        <f t="shared" si="173"/>
        <v>0</v>
      </c>
      <c r="M181" s="1">
        <f t="shared" si="173"/>
        <v>0</v>
      </c>
      <c r="N181" s="1">
        <f t="shared" si="173"/>
        <v>0</v>
      </c>
      <c r="O181" s="1">
        <f t="shared" si="173"/>
        <v>0</v>
      </c>
      <c r="P181" s="1">
        <f t="shared" si="173"/>
        <v>0</v>
      </c>
      <c r="Q181" s="1">
        <f t="shared" si="173"/>
        <v>0</v>
      </c>
    </row>
    <row r="182" spans="1:17" ht="26.4" x14ac:dyDescent="0.3">
      <c r="A182" s="33"/>
      <c r="B182" s="33"/>
      <c r="C182" s="33"/>
      <c r="D182" s="16" t="s">
        <v>14</v>
      </c>
      <c r="E182" s="1">
        <f t="shared" si="137"/>
        <v>1992806.25</v>
      </c>
      <c r="F182" s="1">
        <f t="shared" si="172"/>
        <v>313906.25</v>
      </c>
      <c r="G182" s="1">
        <f t="shared" ref="G182:Q183" si="174">G25+G41+G57+G124+G140+G151+G177+G108</f>
        <v>749000</v>
      </c>
      <c r="H182" s="1">
        <f t="shared" si="174"/>
        <v>929900</v>
      </c>
      <c r="I182" s="1">
        <f t="shared" si="174"/>
        <v>0</v>
      </c>
      <c r="J182" s="1">
        <f t="shared" si="174"/>
        <v>0</v>
      </c>
      <c r="K182" s="1">
        <f t="shared" si="174"/>
        <v>0</v>
      </c>
      <c r="L182" s="1">
        <f t="shared" si="174"/>
        <v>0</v>
      </c>
      <c r="M182" s="1">
        <f t="shared" si="174"/>
        <v>0</v>
      </c>
      <c r="N182" s="1">
        <f t="shared" si="174"/>
        <v>0</v>
      </c>
      <c r="O182" s="1">
        <f t="shared" si="174"/>
        <v>0</v>
      </c>
      <c r="P182" s="1">
        <f t="shared" si="174"/>
        <v>0</v>
      </c>
      <c r="Q182" s="1">
        <f t="shared" si="174"/>
        <v>0</v>
      </c>
    </row>
    <row r="183" spans="1:17" x14ac:dyDescent="0.3">
      <c r="A183" s="33"/>
      <c r="B183" s="33"/>
      <c r="C183" s="33"/>
      <c r="D183" s="16" t="s">
        <v>10</v>
      </c>
      <c r="E183" s="1">
        <f t="shared" si="137"/>
        <v>1378030312.2399998</v>
      </c>
      <c r="F183" s="1">
        <f>F26+F42+F58+F125+F141+F152+F178+F109</f>
        <v>118283893.7</v>
      </c>
      <c r="G183" s="1">
        <f t="shared" ref="G183:L183" si="175">G26+G42+G58+G125+G141+G152+G178+G109</f>
        <v>90115758.440000013</v>
      </c>
      <c r="H183" s="1">
        <f t="shared" si="175"/>
        <v>86756672.639999986</v>
      </c>
      <c r="I183" s="1">
        <f t="shared" si="175"/>
        <v>120319331.93999998</v>
      </c>
      <c r="J183" s="1">
        <f t="shared" si="175"/>
        <v>120319331.93999998</v>
      </c>
      <c r="K183" s="1">
        <f t="shared" si="175"/>
        <v>120319331.93999998</v>
      </c>
      <c r="L183" s="1">
        <f t="shared" si="175"/>
        <v>120319331.93999998</v>
      </c>
      <c r="M183" s="1">
        <f t="shared" si="174"/>
        <v>120319331.93999998</v>
      </c>
      <c r="N183" s="1">
        <f t="shared" si="174"/>
        <v>120319331.93999998</v>
      </c>
      <c r="O183" s="1">
        <f t="shared" si="174"/>
        <v>120319331.93999998</v>
      </c>
      <c r="P183" s="1">
        <f t="shared" si="174"/>
        <v>120319331.93999998</v>
      </c>
      <c r="Q183" s="1">
        <f t="shared" si="174"/>
        <v>120319331.93999998</v>
      </c>
    </row>
    <row r="184" spans="1:17" ht="26.4" x14ac:dyDescent="0.3">
      <c r="A184" s="33"/>
      <c r="B184" s="33"/>
      <c r="C184" s="33"/>
      <c r="D184" s="16" t="s">
        <v>15</v>
      </c>
      <c r="E184" s="1">
        <f t="shared" si="137"/>
        <v>0</v>
      </c>
      <c r="F184" s="1">
        <f>F27+F43+F59+F126+F142+F153+F179+F110</f>
        <v>0</v>
      </c>
      <c r="G184" s="1">
        <f t="shared" ref="G184:Q184" si="176">G27+G43+G59+G126+G142+G153+G179</f>
        <v>0</v>
      </c>
      <c r="H184" s="1">
        <f t="shared" si="176"/>
        <v>0</v>
      </c>
      <c r="I184" s="1">
        <f t="shared" si="176"/>
        <v>0</v>
      </c>
      <c r="J184" s="1">
        <f t="shared" si="176"/>
        <v>0</v>
      </c>
      <c r="K184" s="1">
        <f t="shared" si="176"/>
        <v>0</v>
      </c>
      <c r="L184" s="1">
        <f t="shared" si="176"/>
        <v>0</v>
      </c>
      <c r="M184" s="1">
        <f t="shared" si="176"/>
        <v>0</v>
      </c>
      <c r="N184" s="1">
        <f t="shared" si="176"/>
        <v>0</v>
      </c>
      <c r="O184" s="1">
        <f t="shared" si="176"/>
        <v>0</v>
      </c>
      <c r="P184" s="1">
        <f t="shared" si="176"/>
        <v>0</v>
      </c>
      <c r="Q184" s="1">
        <f t="shared" si="176"/>
        <v>0</v>
      </c>
    </row>
    <row r="185" spans="1:17" s="12" customFormat="1" ht="15" customHeight="1" x14ac:dyDescent="0.3">
      <c r="A185" s="29"/>
      <c r="B185" s="30" t="s">
        <v>9</v>
      </c>
      <c r="C185" s="30"/>
      <c r="D185" s="16" t="s">
        <v>3</v>
      </c>
      <c r="E185" s="1">
        <f t="shared" si="137"/>
        <v>0</v>
      </c>
      <c r="F185" s="13">
        <f t="shared" ref="F185:Q185" si="177">F143</f>
        <v>0</v>
      </c>
      <c r="G185" s="13">
        <f t="shared" si="177"/>
        <v>0</v>
      </c>
      <c r="H185" s="13">
        <f t="shared" si="177"/>
        <v>0</v>
      </c>
      <c r="I185" s="13">
        <f t="shared" si="177"/>
        <v>0</v>
      </c>
      <c r="J185" s="13">
        <f t="shared" si="177"/>
        <v>0</v>
      </c>
      <c r="K185" s="13">
        <f t="shared" si="177"/>
        <v>0</v>
      </c>
      <c r="L185" s="13">
        <f t="shared" si="177"/>
        <v>0</v>
      </c>
      <c r="M185" s="13">
        <f t="shared" si="177"/>
        <v>0</v>
      </c>
      <c r="N185" s="13">
        <f t="shared" si="177"/>
        <v>0</v>
      </c>
      <c r="O185" s="13">
        <f t="shared" si="177"/>
        <v>0</v>
      </c>
      <c r="P185" s="13">
        <f t="shared" si="177"/>
        <v>0</v>
      </c>
      <c r="Q185" s="13">
        <f t="shared" si="177"/>
        <v>0</v>
      </c>
    </row>
    <row r="186" spans="1:17" s="12" customFormat="1" ht="15" customHeight="1" x14ac:dyDescent="0.3">
      <c r="A186" s="29"/>
      <c r="B186" s="30"/>
      <c r="C186" s="30"/>
      <c r="D186" s="16" t="s">
        <v>13</v>
      </c>
      <c r="E186" s="1">
        <f t="shared" si="137"/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</row>
    <row r="187" spans="1:17" s="12" customFormat="1" ht="26.4" x14ac:dyDescent="0.3">
      <c r="A187" s="29"/>
      <c r="B187" s="30"/>
      <c r="C187" s="30"/>
      <c r="D187" s="16" t="s">
        <v>14</v>
      </c>
      <c r="E187" s="1">
        <f t="shared" si="137"/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</row>
    <row r="188" spans="1:17" s="12" customFormat="1" ht="15" customHeight="1" x14ac:dyDescent="0.3">
      <c r="A188" s="29"/>
      <c r="B188" s="30"/>
      <c r="C188" s="30"/>
      <c r="D188" s="16" t="s">
        <v>10</v>
      </c>
      <c r="E188" s="1">
        <f t="shared" si="137"/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</row>
    <row r="189" spans="1:17" s="12" customFormat="1" ht="26.4" x14ac:dyDescent="0.3">
      <c r="A189" s="29"/>
      <c r="B189" s="30"/>
      <c r="C189" s="30"/>
      <c r="D189" s="16" t="s">
        <v>15</v>
      </c>
      <c r="E189" s="1">
        <f t="shared" si="137"/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</row>
    <row r="190" spans="1:17" s="12" customFormat="1" ht="15" customHeight="1" x14ac:dyDescent="0.3">
      <c r="A190" s="16"/>
      <c r="B190" s="30" t="s">
        <v>11</v>
      </c>
      <c r="C190" s="30"/>
      <c r="D190" s="16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s="12" customFormat="1" x14ac:dyDescent="0.3">
      <c r="A191" s="29"/>
      <c r="B191" s="30" t="s">
        <v>12</v>
      </c>
      <c r="C191" s="30"/>
      <c r="D191" s="16" t="s">
        <v>3</v>
      </c>
      <c r="E191" s="1">
        <f t="shared" si="137"/>
        <v>1105789.47</v>
      </c>
      <c r="F191" s="13">
        <f t="shared" ref="F191:Q191" si="178">SUM(F192:F195)</f>
        <v>0</v>
      </c>
      <c r="G191" s="13">
        <f t="shared" si="178"/>
        <v>457368.42</v>
      </c>
      <c r="H191" s="13">
        <f t="shared" si="178"/>
        <v>648421.05000000005</v>
      </c>
      <c r="I191" s="13">
        <f t="shared" si="178"/>
        <v>0</v>
      </c>
      <c r="J191" s="13">
        <f t="shared" si="178"/>
        <v>0</v>
      </c>
      <c r="K191" s="13">
        <f t="shared" si="178"/>
        <v>0</v>
      </c>
      <c r="L191" s="13">
        <f t="shared" si="178"/>
        <v>0</v>
      </c>
      <c r="M191" s="13">
        <f t="shared" si="178"/>
        <v>0</v>
      </c>
      <c r="N191" s="13">
        <f t="shared" si="178"/>
        <v>0</v>
      </c>
      <c r="O191" s="13">
        <f t="shared" si="178"/>
        <v>0</v>
      </c>
      <c r="P191" s="13">
        <f t="shared" si="178"/>
        <v>0</v>
      </c>
      <c r="Q191" s="13">
        <f t="shared" si="178"/>
        <v>0</v>
      </c>
    </row>
    <row r="192" spans="1:17" s="12" customFormat="1" ht="17.25" customHeight="1" x14ac:dyDescent="0.3">
      <c r="A192" s="29"/>
      <c r="B192" s="30"/>
      <c r="C192" s="30"/>
      <c r="D192" s="16" t="s">
        <v>13</v>
      </c>
      <c r="E192" s="1">
        <f t="shared" si="137"/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</row>
    <row r="193" spans="1:17" s="12" customFormat="1" ht="26.25" customHeight="1" x14ac:dyDescent="0.3">
      <c r="A193" s="29"/>
      <c r="B193" s="30"/>
      <c r="C193" s="30"/>
      <c r="D193" s="16" t="s">
        <v>14</v>
      </c>
      <c r="E193" s="1">
        <f t="shared" si="137"/>
        <v>1050500</v>
      </c>
      <c r="F193" s="13">
        <f>F140</f>
        <v>0</v>
      </c>
      <c r="G193" s="13">
        <f t="shared" ref="G193:Q193" si="179">G140</f>
        <v>434500</v>
      </c>
      <c r="H193" s="13">
        <f t="shared" si="179"/>
        <v>616000</v>
      </c>
      <c r="I193" s="13">
        <f t="shared" si="179"/>
        <v>0</v>
      </c>
      <c r="J193" s="13">
        <f t="shared" si="179"/>
        <v>0</v>
      </c>
      <c r="K193" s="13">
        <f t="shared" si="179"/>
        <v>0</v>
      </c>
      <c r="L193" s="13">
        <f t="shared" si="179"/>
        <v>0</v>
      </c>
      <c r="M193" s="13">
        <f t="shared" si="179"/>
        <v>0</v>
      </c>
      <c r="N193" s="13">
        <f t="shared" si="179"/>
        <v>0</v>
      </c>
      <c r="O193" s="13">
        <f t="shared" si="179"/>
        <v>0</v>
      </c>
      <c r="P193" s="13">
        <f t="shared" si="179"/>
        <v>0</v>
      </c>
      <c r="Q193" s="13">
        <f t="shared" si="179"/>
        <v>0</v>
      </c>
    </row>
    <row r="194" spans="1:17" s="12" customFormat="1" ht="15" customHeight="1" x14ac:dyDescent="0.3">
      <c r="A194" s="29"/>
      <c r="B194" s="30"/>
      <c r="C194" s="30"/>
      <c r="D194" s="16" t="s">
        <v>10</v>
      </c>
      <c r="E194" s="1">
        <f t="shared" si="137"/>
        <v>55289.47</v>
      </c>
      <c r="F194" s="1">
        <f>F131</f>
        <v>0</v>
      </c>
      <c r="G194" s="1">
        <f t="shared" ref="G194:Q194" si="180">G131</f>
        <v>22868.42</v>
      </c>
      <c r="H194" s="1">
        <f t="shared" si="180"/>
        <v>32421.05</v>
      </c>
      <c r="I194" s="1">
        <f t="shared" si="180"/>
        <v>0</v>
      </c>
      <c r="J194" s="1">
        <f t="shared" si="180"/>
        <v>0</v>
      </c>
      <c r="K194" s="1">
        <f t="shared" si="180"/>
        <v>0</v>
      </c>
      <c r="L194" s="1">
        <f t="shared" si="180"/>
        <v>0</v>
      </c>
      <c r="M194" s="1">
        <f t="shared" si="180"/>
        <v>0</v>
      </c>
      <c r="N194" s="1">
        <f t="shared" si="180"/>
        <v>0</v>
      </c>
      <c r="O194" s="1">
        <f t="shared" si="180"/>
        <v>0</v>
      </c>
      <c r="P194" s="1">
        <f t="shared" si="180"/>
        <v>0</v>
      </c>
      <c r="Q194" s="1">
        <f t="shared" si="180"/>
        <v>0</v>
      </c>
    </row>
    <row r="195" spans="1:17" s="12" customFormat="1" ht="27" customHeight="1" x14ac:dyDescent="0.3">
      <c r="A195" s="29"/>
      <c r="B195" s="30"/>
      <c r="C195" s="30"/>
      <c r="D195" s="16" t="s">
        <v>15</v>
      </c>
      <c r="E195" s="1">
        <f t="shared" si="137"/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</row>
    <row r="196" spans="1:17" s="12" customFormat="1" ht="15" customHeight="1" x14ac:dyDescent="0.3">
      <c r="A196" s="29"/>
      <c r="B196" s="30" t="s">
        <v>16</v>
      </c>
      <c r="C196" s="30"/>
      <c r="D196" s="16" t="s">
        <v>3</v>
      </c>
      <c r="E196" s="1">
        <f t="shared" si="137"/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</row>
    <row r="197" spans="1:17" s="12" customFormat="1" x14ac:dyDescent="0.3">
      <c r="A197" s="29"/>
      <c r="B197" s="30"/>
      <c r="C197" s="30"/>
      <c r="D197" s="16" t="s">
        <v>13</v>
      </c>
      <c r="E197" s="1">
        <f t="shared" si="137"/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</row>
    <row r="198" spans="1:17" s="12" customFormat="1" ht="26.4" x14ac:dyDescent="0.3">
      <c r="A198" s="29"/>
      <c r="B198" s="30"/>
      <c r="C198" s="30"/>
      <c r="D198" s="16" t="s">
        <v>14</v>
      </c>
      <c r="E198" s="1">
        <f t="shared" si="137"/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</row>
    <row r="199" spans="1:17" s="12" customFormat="1" ht="15" customHeight="1" x14ac:dyDescent="0.3">
      <c r="A199" s="29"/>
      <c r="B199" s="30"/>
      <c r="C199" s="30"/>
      <c r="D199" s="16" t="s">
        <v>10</v>
      </c>
      <c r="E199" s="1">
        <f t="shared" si="137"/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</row>
    <row r="200" spans="1:17" s="12" customFormat="1" ht="26.4" x14ac:dyDescent="0.3">
      <c r="A200" s="29"/>
      <c r="B200" s="30"/>
      <c r="C200" s="30"/>
      <c r="D200" s="16" t="s">
        <v>15</v>
      </c>
      <c r="E200" s="1">
        <f t="shared" si="137"/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</row>
    <row r="201" spans="1:17" s="12" customFormat="1" x14ac:dyDescent="0.3">
      <c r="A201" s="29"/>
      <c r="B201" s="30" t="s">
        <v>17</v>
      </c>
      <c r="C201" s="30"/>
      <c r="D201" s="16" t="s">
        <v>3</v>
      </c>
      <c r="E201" s="1">
        <f t="shared" si="137"/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</row>
    <row r="202" spans="1:17" s="12" customFormat="1" x14ac:dyDescent="0.3">
      <c r="A202" s="29"/>
      <c r="B202" s="30"/>
      <c r="C202" s="30"/>
      <c r="D202" s="16" t="s">
        <v>13</v>
      </c>
      <c r="E202" s="1">
        <f t="shared" si="137"/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</row>
    <row r="203" spans="1:17" s="12" customFormat="1" ht="26.4" x14ac:dyDescent="0.3">
      <c r="A203" s="29"/>
      <c r="B203" s="30"/>
      <c r="C203" s="30"/>
      <c r="D203" s="16" t="s">
        <v>14</v>
      </c>
      <c r="E203" s="1">
        <f t="shared" si="137"/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</row>
    <row r="204" spans="1:17" s="12" customFormat="1" ht="15" customHeight="1" x14ac:dyDescent="0.3">
      <c r="A204" s="29"/>
      <c r="B204" s="30"/>
      <c r="C204" s="30"/>
      <c r="D204" s="16" t="s">
        <v>10</v>
      </c>
      <c r="E204" s="1">
        <f t="shared" si="137"/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</row>
    <row r="205" spans="1:17" s="12" customFormat="1" ht="26.4" x14ac:dyDescent="0.3">
      <c r="A205" s="29"/>
      <c r="B205" s="30"/>
      <c r="C205" s="30"/>
      <c r="D205" s="16" t="s">
        <v>15</v>
      </c>
      <c r="E205" s="1">
        <f t="shared" si="137"/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</row>
    <row r="206" spans="1:17" s="12" customFormat="1" ht="15" customHeight="1" x14ac:dyDescent="0.3">
      <c r="A206" s="29"/>
      <c r="B206" s="30" t="s">
        <v>18</v>
      </c>
      <c r="C206" s="30"/>
      <c r="D206" s="16" t="s">
        <v>3</v>
      </c>
      <c r="E206" s="1">
        <f t="shared" si="137"/>
        <v>1378922829.02</v>
      </c>
      <c r="F206" s="13">
        <f t="shared" ref="F206:Q206" si="181">F207+F208+F209+F210</f>
        <v>118603299.95</v>
      </c>
      <c r="G206" s="13">
        <f t="shared" si="181"/>
        <v>90407390.020000011</v>
      </c>
      <c r="H206" s="13">
        <f t="shared" si="181"/>
        <v>87038151.589999989</v>
      </c>
      <c r="I206" s="13">
        <f t="shared" si="181"/>
        <v>120319331.93999998</v>
      </c>
      <c r="J206" s="13">
        <f t="shared" si="181"/>
        <v>120319331.93999998</v>
      </c>
      <c r="K206" s="13">
        <f t="shared" si="181"/>
        <v>120319331.93999998</v>
      </c>
      <c r="L206" s="13">
        <f t="shared" si="181"/>
        <v>120319331.93999998</v>
      </c>
      <c r="M206" s="13">
        <f t="shared" si="181"/>
        <v>120319331.93999998</v>
      </c>
      <c r="N206" s="13">
        <f t="shared" si="181"/>
        <v>120319331.93999998</v>
      </c>
      <c r="O206" s="13">
        <f t="shared" si="181"/>
        <v>120319331.93999998</v>
      </c>
      <c r="P206" s="13">
        <f t="shared" si="181"/>
        <v>120319331.93999998</v>
      </c>
      <c r="Q206" s="13">
        <f t="shared" si="181"/>
        <v>120319331.93999998</v>
      </c>
    </row>
    <row r="207" spans="1:17" s="12" customFormat="1" ht="15" customHeight="1" x14ac:dyDescent="0.3">
      <c r="A207" s="29"/>
      <c r="B207" s="30"/>
      <c r="C207" s="30"/>
      <c r="D207" s="16" t="s">
        <v>13</v>
      </c>
      <c r="E207" s="1">
        <f t="shared" si="137"/>
        <v>5500</v>
      </c>
      <c r="F207" s="13">
        <f>F181</f>
        <v>5500</v>
      </c>
      <c r="G207" s="13">
        <f t="shared" ref="G207:Q207" si="182">G181</f>
        <v>0</v>
      </c>
      <c r="H207" s="13">
        <f t="shared" si="182"/>
        <v>0</v>
      </c>
      <c r="I207" s="13">
        <f t="shared" si="182"/>
        <v>0</v>
      </c>
      <c r="J207" s="13">
        <f t="shared" si="182"/>
        <v>0</v>
      </c>
      <c r="K207" s="13">
        <f t="shared" si="182"/>
        <v>0</v>
      </c>
      <c r="L207" s="13">
        <f t="shared" si="182"/>
        <v>0</v>
      </c>
      <c r="M207" s="13">
        <f t="shared" si="182"/>
        <v>0</v>
      </c>
      <c r="N207" s="13">
        <f t="shared" si="182"/>
        <v>0</v>
      </c>
      <c r="O207" s="13">
        <f t="shared" si="182"/>
        <v>0</v>
      </c>
      <c r="P207" s="13">
        <f t="shared" si="182"/>
        <v>0</v>
      </c>
      <c r="Q207" s="13">
        <f t="shared" si="182"/>
        <v>0</v>
      </c>
    </row>
    <row r="208" spans="1:17" s="12" customFormat="1" ht="26.4" x14ac:dyDescent="0.3">
      <c r="A208" s="29"/>
      <c r="B208" s="30"/>
      <c r="C208" s="30"/>
      <c r="D208" s="16" t="s">
        <v>14</v>
      </c>
      <c r="E208" s="1">
        <f t="shared" si="137"/>
        <v>942306.25</v>
      </c>
      <c r="F208" s="13">
        <f>F182-F193</f>
        <v>313906.25</v>
      </c>
      <c r="G208" s="13">
        <f t="shared" ref="G208:Q209" si="183">G182-G193</f>
        <v>314500</v>
      </c>
      <c r="H208" s="13">
        <f t="shared" si="183"/>
        <v>313900</v>
      </c>
      <c r="I208" s="13">
        <f t="shared" si="183"/>
        <v>0</v>
      </c>
      <c r="J208" s="13">
        <f t="shared" si="183"/>
        <v>0</v>
      </c>
      <c r="K208" s="13">
        <f t="shared" si="183"/>
        <v>0</v>
      </c>
      <c r="L208" s="13">
        <f t="shared" si="183"/>
        <v>0</v>
      </c>
      <c r="M208" s="13">
        <f t="shared" si="183"/>
        <v>0</v>
      </c>
      <c r="N208" s="13">
        <f t="shared" si="183"/>
        <v>0</v>
      </c>
      <c r="O208" s="13">
        <f t="shared" si="183"/>
        <v>0</v>
      </c>
      <c r="P208" s="13">
        <f t="shared" si="183"/>
        <v>0</v>
      </c>
      <c r="Q208" s="13">
        <f t="shared" si="183"/>
        <v>0</v>
      </c>
    </row>
    <row r="209" spans="1:17" s="12" customFormat="1" ht="15" customHeight="1" x14ac:dyDescent="0.3">
      <c r="A209" s="29"/>
      <c r="B209" s="30"/>
      <c r="C209" s="30"/>
      <c r="D209" s="16" t="s">
        <v>10</v>
      </c>
      <c r="E209" s="1">
        <f t="shared" si="137"/>
        <v>1377975022.77</v>
      </c>
      <c r="F209" s="13">
        <f>F183-F194</f>
        <v>118283893.7</v>
      </c>
      <c r="G209" s="13">
        <f t="shared" ref="G209:L209" si="184">G183-G194</f>
        <v>90092890.020000011</v>
      </c>
      <c r="H209" s="13">
        <f t="shared" si="184"/>
        <v>86724251.589999989</v>
      </c>
      <c r="I209" s="13">
        <f t="shared" si="184"/>
        <v>120319331.93999998</v>
      </c>
      <c r="J209" s="13">
        <f t="shared" si="184"/>
        <v>120319331.93999998</v>
      </c>
      <c r="K209" s="13">
        <f t="shared" si="184"/>
        <v>120319331.93999998</v>
      </c>
      <c r="L209" s="13">
        <f t="shared" si="184"/>
        <v>120319331.93999998</v>
      </c>
      <c r="M209" s="13">
        <f t="shared" si="183"/>
        <v>120319331.93999998</v>
      </c>
      <c r="N209" s="13">
        <f t="shared" si="183"/>
        <v>120319331.93999998</v>
      </c>
      <c r="O209" s="13">
        <f t="shared" si="183"/>
        <v>120319331.93999998</v>
      </c>
      <c r="P209" s="13">
        <f t="shared" si="183"/>
        <v>120319331.93999998</v>
      </c>
      <c r="Q209" s="13">
        <f t="shared" si="183"/>
        <v>120319331.93999998</v>
      </c>
    </row>
    <row r="210" spans="1:17" s="12" customFormat="1" ht="26.4" x14ac:dyDescent="0.3">
      <c r="A210" s="29"/>
      <c r="B210" s="30"/>
      <c r="C210" s="30"/>
      <c r="D210" s="16" t="s">
        <v>15</v>
      </c>
      <c r="E210" s="1">
        <f t="shared" si="137"/>
        <v>0</v>
      </c>
      <c r="F210" s="13">
        <f t="shared" ref="F210:Q210" si="185">F184</f>
        <v>0</v>
      </c>
      <c r="G210" s="13">
        <f t="shared" si="185"/>
        <v>0</v>
      </c>
      <c r="H210" s="13">
        <f t="shared" si="185"/>
        <v>0</v>
      </c>
      <c r="I210" s="13">
        <f t="shared" si="185"/>
        <v>0</v>
      </c>
      <c r="J210" s="13">
        <f t="shared" si="185"/>
        <v>0</v>
      </c>
      <c r="K210" s="13">
        <f t="shared" si="185"/>
        <v>0</v>
      </c>
      <c r="L210" s="13">
        <f t="shared" si="185"/>
        <v>0</v>
      </c>
      <c r="M210" s="13">
        <f t="shared" si="185"/>
        <v>0</v>
      </c>
      <c r="N210" s="13">
        <f t="shared" si="185"/>
        <v>0</v>
      </c>
      <c r="O210" s="13">
        <f t="shared" si="185"/>
        <v>0</v>
      </c>
      <c r="P210" s="13">
        <f t="shared" si="185"/>
        <v>0</v>
      </c>
      <c r="Q210" s="13">
        <f t="shared" si="185"/>
        <v>0</v>
      </c>
    </row>
    <row r="211" spans="1:17" s="12" customFormat="1" ht="15" customHeight="1" x14ac:dyDescent="0.3">
      <c r="A211" s="16"/>
      <c r="B211" s="30" t="s">
        <v>11</v>
      </c>
      <c r="C211" s="30"/>
      <c r="D211" s="16"/>
      <c r="E211" s="1">
        <f t="shared" si="137"/>
        <v>0</v>
      </c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</row>
    <row r="212" spans="1:17" s="12" customFormat="1" ht="15" customHeight="1" x14ac:dyDescent="0.3">
      <c r="A212" s="29"/>
      <c r="B212" s="30" t="s">
        <v>19</v>
      </c>
      <c r="C212" s="30"/>
      <c r="D212" s="16" t="s">
        <v>3</v>
      </c>
      <c r="E212" s="1">
        <f t="shared" si="137"/>
        <v>1380028618.4899998</v>
      </c>
      <c r="F212" s="13">
        <f>F213+F214+F215+F216</f>
        <v>118603299.95</v>
      </c>
      <c r="G212" s="13">
        <f t="shared" ref="G212:Q212" si="186">G213+G214+G215+G216</f>
        <v>90864758.440000013</v>
      </c>
      <c r="H212" s="13">
        <f t="shared" si="186"/>
        <v>87686572.639999986</v>
      </c>
      <c r="I212" s="13">
        <f>I213+I214+I215+I216</f>
        <v>120319331.93999998</v>
      </c>
      <c r="J212" s="13">
        <f t="shared" si="186"/>
        <v>120319331.93999998</v>
      </c>
      <c r="K212" s="13">
        <f t="shared" si="186"/>
        <v>120319331.93999998</v>
      </c>
      <c r="L212" s="13">
        <f t="shared" si="186"/>
        <v>120319331.93999998</v>
      </c>
      <c r="M212" s="13">
        <f t="shared" si="186"/>
        <v>120319331.93999998</v>
      </c>
      <c r="N212" s="13">
        <f t="shared" si="186"/>
        <v>120319331.93999998</v>
      </c>
      <c r="O212" s="13">
        <f t="shared" si="186"/>
        <v>120319331.93999998</v>
      </c>
      <c r="P212" s="13">
        <f t="shared" si="186"/>
        <v>120319331.93999998</v>
      </c>
      <c r="Q212" s="13">
        <f t="shared" si="186"/>
        <v>120319331.93999998</v>
      </c>
    </row>
    <row r="213" spans="1:17" s="12" customFormat="1" x14ac:dyDescent="0.3">
      <c r="A213" s="29"/>
      <c r="B213" s="30"/>
      <c r="C213" s="30"/>
      <c r="D213" s="16" t="s">
        <v>13</v>
      </c>
      <c r="E213" s="1">
        <f t="shared" si="137"/>
        <v>5500</v>
      </c>
      <c r="F213" s="13">
        <f>F181</f>
        <v>5500</v>
      </c>
      <c r="G213" s="13">
        <f t="shared" ref="G213:Q216" si="187">G181</f>
        <v>0</v>
      </c>
      <c r="H213" s="13">
        <f t="shared" si="187"/>
        <v>0</v>
      </c>
      <c r="I213" s="13">
        <f t="shared" si="187"/>
        <v>0</v>
      </c>
      <c r="J213" s="13">
        <f t="shared" si="187"/>
        <v>0</v>
      </c>
      <c r="K213" s="13">
        <f t="shared" si="187"/>
        <v>0</v>
      </c>
      <c r="L213" s="13">
        <f t="shared" si="187"/>
        <v>0</v>
      </c>
      <c r="M213" s="13">
        <f t="shared" si="187"/>
        <v>0</v>
      </c>
      <c r="N213" s="13">
        <f t="shared" si="187"/>
        <v>0</v>
      </c>
      <c r="O213" s="13">
        <f t="shared" si="187"/>
        <v>0</v>
      </c>
      <c r="P213" s="13">
        <f t="shared" si="187"/>
        <v>0</v>
      </c>
      <c r="Q213" s="13">
        <f t="shared" si="187"/>
        <v>0</v>
      </c>
    </row>
    <row r="214" spans="1:17" s="12" customFormat="1" ht="26.4" x14ac:dyDescent="0.3">
      <c r="A214" s="29"/>
      <c r="B214" s="30"/>
      <c r="C214" s="30"/>
      <c r="D214" s="16" t="s">
        <v>14</v>
      </c>
      <c r="E214" s="1">
        <f t="shared" si="137"/>
        <v>1992806.25</v>
      </c>
      <c r="F214" s="13">
        <f t="shared" ref="F214:L216" si="188">F182</f>
        <v>313906.25</v>
      </c>
      <c r="G214" s="13">
        <f t="shared" si="188"/>
        <v>749000</v>
      </c>
      <c r="H214" s="13">
        <f t="shared" si="188"/>
        <v>929900</v>
      </c>
      <c r="I214" s="13">
        <f t="shared" si="188"/>
        <v>0</v>
      </c>
      <c r="J214" s="13">
        <f t="shared" si="188"/>
        <v>0</v>
      </c>
      <c r="K214" s="13">
        <f t="shared" si="188"/>
        <v>0</v>
      </c>
      <c r="L214" s="13">
        <f t="shared" si="188"/>
        <v>0</v>
      </c>
      <c r="M214" s="13">
        <f t="shared" si="187"/>
        <v>0</v>
      </c>
      <c r="N214" s="13">
        <f t="shared" si="187"/>
        <v>0</v>
      </c>
      <c r="O214" s="13">
        <f t="shared" si="187"/>
        <v>0</v>
      </c>
      <c r="P214" s="13">
        <f t="shared" si="187"/>
        <v>0</v>
      </c>
      <c r="Q214" s="13">
        <f t="shared" si="187"/>
        <v>0</v>
      </c>
    </row>
    <row r="215" spans="1:17" s="12" customFormat="1" ht="15" customHeight="1" x14ac:dyDescent="0.3">
      <c r="A215" s="29"/>
      <c r="B215" s="30"/>
      <c r="C215" s="30"/>
      <c r="D215" s="16" t="s">
        <v>10</v>
      </c>
      <c r="E215" s="1">
        <f t="shared" si="137"/>
        <v>1378030312.2399998</v>
      </c>
      <c r="F215" s="13">
        <f t="shared" si="188"/>
        <v>118283893.7</v>
      </c>
      <c r="G215" s="13">
        <f t="shared" si="188"/>
        <v>90115758.440000013</v>
      </c>
      <c r="H215" s="13">
        <f t="shared" si="188"/>
        <v>86756672.639999986</v>
      </c>
      <c r="I215" s="13">
        <f t="shared" si="188"/>
        <v>120319331.93999998</v>
      </c>
      <c r="J215" s="13">
        <f t="shared" si="188"/>
        <v>120319331.93999998</v>
      </c>
      <c r="K215" s="13">
        <f t="shared" si="188"/>
        <v>120319331.93999998</v>
      </c>
      <c r="L215" s="13">
        <f t="shared" si="188"/>
        <v>120319331.93999998</v>
      </c>
      <c r="M215" s="13">
        <f t="shared" si="187"/>
        <v>120319331.93999998</v>
      </c>
      <c r="N215" s="13">
        <f t="shared" si="187"/>
        <v>120319331.93999998</v>
      </c>
      <c r="O215" s="13">
        <f t="shared" si="187"/>
        <v>120319331.93999998</v>
      </c>
      <c r="P215" s="13">
        <f t="shared" si="187"/>
        <v>120319331.93999998</v>
      </c>
      <c r="Q215" s="13">
        <f t="shared" si="187"/>
        <v>120319331.93999998</v>
      </c>
    </row>
    <row r="216" spans="1:17" s="12" customFormat="1" ht="26.4" x14ac:dyDescent="0.3">
      <c r="A216" s="29"/>
      <c r="B216" s="30"/>
      <c r="C216" s="30"/>
      <c r="D216" s="16" t="s">
        <v>15</v>
      </c>
      <c r="E216" s="1">
        <f t="shared" si="137"/>
        <v>0</v>
      </c>
      <c r="F216" s="13">
        <f t="shared" si="188"/>
        <v>0</v>
      </c>
      <c r="G216" s="13">
        <f t="shared" si="188"/>
        <v>0</v>
      </c>
      <c r="H216" s="13">
        <f t="shared" si="188"/>
        <v>0</v>
      </c>
      <c r="I216" s="13">
        <f t="shared" si="188"/>
        <v>0</v>
      </c>
      <c r="J216" s="13">
        <f t="shared" si="188"/>
        <v>0</v>
      </c>
      <c r="K216" s="13">
        <f t="shared" si="188"/>
        <v>0</v>
      </c>
      <c r="L216" s="13">
        <f t="shared" si="188"/>
        <v>0</v>
      </c>
      <c r="M216" s="13">
        <f t="shared" si="187"/>
        <v>0</v>
      </c>
      <c r="N216" s="13">
        <f t="shared" si="187"/>
        <v>0</v>
      </c>
      <c r="O216" s="13">
        <f t="shared" si="187"/>
        <v>0</v>
      </c>
      <c r="P216" s="13">
        <f t="shared" si="187"/>
        <v>0</v>
      </c>
      <c r="Q216" s="13">
        <f t="shared" si="187"/>
        <v>0</v>
      </c>
    </row>
    <row r="217" spans="1:17" s="12" customFormat="1" ht="15" customHeight="1" x14ac:dyDescent="0.3">
      <c r="A217" s="29"/>
      <c r="B217" s="30" t="s">
        <v>20</v>
      </c>
      <c r="C217" s="30"/>
      <c r="D217" s="16" t="s">
        <v>3</v>
      </c>
      <c r="E217" s="1">
        <f t="shared" si="137"/>
        <v>0</v>
      </c>
      <c r="F217" s="13">
        <f t="shared" ref="F217:Q217" si="189">F218+F219+F220+F221</f>
        <v>0</v>
      </c>
      <c r="G217" s="13">
        <f t="shared" si="189"/>
        <v>0</v>
      </c>
      <c r="H217" s="13">
        <f t="shared" si="189"/>
        <v>0</v>
      </c>
      <c r="I217" s="13">
        <f t="shared" si="189"/>
        <v>0</v>
      </c>
      <c r="J217" s="13">
        <f t="shared" si="189"/>
        <v>0</v>
      </c>
      <c r="K217" s="13">
        <f t="shared" si="189"/>
        <v>0</v>
      </c>
      <c r="L217" s="13">
        <f t="shared" si="189"/>
        <v>0</v>
      </c>
      <c r="M217" s="13">
        <f t="shared" si="189"/>
        <v>0</v>
      </c>
      <c r="N217" s="13">
        <f t="shared" si="189"/>
        <v>0</v>
      </c>
      <c r="O217" s="13">
        <f t="shared" si="189"/>
        <v>0</v>
      </c>
      <c r="P217" s="13">
        <f t="shared" si="189"/>
        <v>0</v>
      </c>
      <c r="Q217" s="13">
        <f t="shared" si="189"/>
        <v>0</v>
      </c>
    </row>
    <row r="218" spans="1:17" s="12" customFormat="1" x14ac:dyDescent="0.3">
      <c r="A218" s="29"/>
      <c r="B218" s="30"/>
      <c r="C218" s="30"/>
      <c r="D218" s="16" t="s">
        <v>13</v>
      </c>
      <c r="E218" s="1">
        <f t="shared" si="137"/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</row>
    <row r="219" spans="1:17" s="12" customFormat="1" ht="26.4" x14ac:dyDescent="0.3">
      <c r="A219" s="29"/>
      <c r="B219" s="30"/>
      <c r="C219" s="30"/>
      <c r="D219" s="16" t="s">
        <v>14</v>
      </c>
      <c r="E219" s="1">
        <f t="shared" ref="E219:E241" si="190">SUM(F219:Q219)</f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</row>
    <row r="220" spans="1:17" s="12" customFormat="1" ht="15" customHeight="1" x14ac:dyDescent="0.3">
      <c r="A220" s="29"/>
      <c r="B220" s="30"/>
      <c r="C220" s="30"/>
      <c r="D220" s="16" t="s">
        <v>10</v>
      </c>
      <c r="E220" s="1">
        <f t="shared" si="190"/>
        <v>0</v>
      </c>
      <c r="F220" s="13">
        <f t="shared" ref="F220:Q220" si="191">F100</f>
        <v>0</v>
      </c>
      <c r="G220" s="13">
        <f t="shared" si="191"/>
        <v>0</v>
      </c>
      <c r="H220" s="13">
        <f t="shared" si="191"/>
        <v>0</v>
      </c>
      <c r="I220" s="13">
        <f t="shared" si="191"/>
        <v>0</v>
      </c>
      <c r="J220" s="13">
        <f t="shared" si="191"/>
        <v>0</v>
      </c>
      <c r="K220" s="13">
        <f t="shared" si="191"/>
        <v>0</v>
      </c>
      <c r="L220" s="13">
        <f t="shared" si="191"/>
        <v>0</v>
      </c>
      <c r="M220" s="13">
        <f t="shared" si="191"/>
        <v>0</v>
      </c>
      <c r="N220" s="13">
        <f t="shared" si="191"/>
        <v>0</v>
      </c>
      <c r="O220" s="13">
        <f t="shared" si="191"/>
        <v>0</v>
      </c>
      <c r="P220" s="13">
        <f t="shared" si="191"/>
        <v>0</v>
      </c>
      <c r="Q220" s="13">
        <f t="shared" si="191"/>
        <v>0</v>
      </c>
    </row>
    <row r="221" spans="1:17" s="12" customFormat="1" ht="26.4" x14ac:dyDescent="0.3">
      <c r="A221" s="29"/>
      <c r="B221" s="30"/>
      <c r="C221" s="30"/>
      <c r="D221" s="16" t="s">
        <v>15</v>
      </c>
      <c r="E221" s="1">
        <f t="shared" si="190"/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</row>
    <row r="222" spans="1:17" s="12" customFormat="1" ht="15" customHeight="1" x14ac:dyDescent="0.3">
      <c r="A222" s="29"/>
      <c r="B222" s="30" t="s">
        <v>24</v>
      </c>
      <c r="C222" s="30"/>
      <c r="D222" s="16" t="s">
        <v>3</v>
      </c>
      <c r="E222" s="1">
        <f t="shared" si="190"/>
        <v>0</v>
      </c>
      <c r="F222" s="13">
        <f t="shared" ref="F222:Q222" si="192">F223+F224+F225+F226</f>
        <v>0</v>
      </c>
      <c r="G222" s="13">
        <f t="shared" si="192"/>
        <v>0</v>
      </c>
      <c r="H222" s="13">
        <f t="shared" si="192"/>
        <v>0</v>
      </c>
      <c r="I222" s="13">
        <f t="shared" si="192"/>
        <v>0</v>
      </c>
      <c r="J222" s="13">
        <f t="shared" si="192"/>
        <v>0</v>
      </c>
      <c r="K222" s="13">
        <f t="shared" si="192"/>
        <v>0</v>
      </c>
      <c r="L222" s="13">
        <f t="shared" si="192"/>
        <v>0</v>
      </c>
      <c r="M222" s="13">
        <f t="shared" si="192"/>
        <v>0</v>
      </c>
      <c r="N222" s="13">
        <f t="shared" si="192"/>
        <v>0</v>
      </c>
      <c r="O222" s="13">
        <f t="shared" si="192"/>
        <v>0</v>
      </c>
      <c r="P222" s="13">
        <f t="shared" si="192"/>
        <v>0</v>
      </c>
      <c r="Q222" s="13">
        <f t="shared" si="192"/>
        <v>0</v>
      </c>
    </row>
    <row r="223" spans="1:17" s="12" customFormat="1" x14ac:dyDescent="0.3">
      <c r="A223" s="29"/>
      <c r="B223" s="30"/>
      <c r="C223" s="30"/>
      <c r="D223" s="16" t="s">
        <v>13</v>
      </c>
      <c r="E223" s="1">
        <f t="shared" si="190"/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</row>
    <row r="224" spans="1:17" s="12" customFormat="1" ht="26.4" x14ac:dyDescent="0.3">
      <c r="A224" s="29"/>
      <c r="B224" s="30"/>
      <c r="C224" s="30"/>
      <c r="D224" s="16" t="s">
        <v>14</v>
      </c>
      <c r="E224" s="1">
        <f t="shared" si="190"/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</row>
    <row r="225" spans="1:17" s="12" customFormat="1" ht="15" customHeight="1" x14ac:dyDescent="0.3">
      <c r="A225" s="29"/>
      <c r="B225" s="30"/>
      <c r="C225" s="30"/>
      <c r="D225" s="16" t="s">
        <v>10</v>
      </c>
      <c r="E225" s="1">
        <f t="shared" si="190"/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</row>
    <row r="226" spans="1:17" s="12" customFormat="1" ht="26.4" x14ac:dyDescent="0.3">
      <c r="A226" s="29"/>
      <c r="B226" s="30"/>
      <c r="C226" s="30"/>
      <c r="D226" s="16" t="s">
        <v>15</v>
      </c>
      <c r="E226" s="1">
        <f t="shared" si="190"/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</row>
    <row r="227" spans="1:17" s="12" customFormat="1" ht="15" customHeight="1" x14ac:dyDescent="0.3">
      <c r="A227" s="29"/>
      <c r="B227" s="30" t="s">
        <v>23</v>
      </c>
      <c r="C227" s="30"/>
      <c r="D227" s="16" t="s">
        <v>3</v>
      </c>
      <c r="E227" s="1">
        <f t="shared" si="190"/>
        <v>0</v>
      </c>
      <c r="F227" s="13">
        <f t="shared" ref="F227:Q227" si="193">F228+F229+F230+F231</f>
        <v>0</v>
      </c>
      <c r="G227" s="13">
        <f t="shared" si="193"/>
        <v>0</v>
      </c>
      <c r="H227" s="13">
        <f t="shared" si="193"/>
        <v>0</v>
      </c>
      <c r="I227" s="13">
        <f t="shared" si="193"/>
        <v>0</v>
      </c>
      <c r="J227" s="13">
        <f t="shared" si="193"/>
        <v>0</v>
      </c>
      <c r="K227" s="13">
        <f t="shared" si="193"/>
        <v>0</v>
      </c>
      <c r="L227" s="13">
        <f t="shared" si="193"/>
        <v>0</v>
      </c>
      <c r="M227" s="13">
        <f t="shared" si="193"/>
        <v>0</v>
      </c>
      <c r="N227" s="13">
        <f t="shared" si="193"/>
        <v>0</v>
      </c>
      <c r="O227" s="13">
        <f t="shared" si="193"/>
        <v>0</v>
      </c>
      <c r="P227" s="13">
        <f t="shared" si="193"/>
        <v>0</v>
      </c>
      <c r="Q227" s="13">
        <f t="shared" si="193"/>
        <v>0</v>
      </c>
    </row>
    <row r="228" spans="1:17" s="12" customFormat="1" x14ac:dyDescent="0.3">
      <c r="A228" s="29"/>
      <c r="B228" s="30"/>
      <c r="C228" s="30"/>
      <c r="D228" s="16" t="s">
        <v>13</v>
      </c>
      <c r="E228" s="1">
        <f t="shared" si="190"/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</row>
    <row r="229" spans="1:17" s="12" customFormat="1" ht="26.4" x14ac:dyDescent="0.3">
      <c r="A229" s="29"/>
      <c r="B229" s="30"/>
      <c r="C229" s="30"/>
      <c r="D229" s="16" t="s">
        <v>14</v>
      </c>
      <c r="E229" s="1">
        <f t="shared" si="190"/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</row>
    <row r="230" spans="1:17" s="12" customFormat="1" ht="15" customHeight="1" x14ac:dyDescent="0.3">
      <c r="A230" s="29"/>
      <c r="B230" s="30"/>
      <c r="C230" s="30"/>
      <c r="D230" s="16" t="s">
        <v>10</v>
      </c>
      <c r="E230" s="1">
        <f t="shared" si="190"/>
        <v>0</v>
      </c>
      <c r="F230" s="13">
        <f t="shared" ref="F230:Q230" si="194">F127</f>
        <v>0</v>
      </c>
      <c r="G230" s="13">
        <f t="shared" si="194"/>
        <v>0</v>
      </c>
      <c r="H230" s="13">
        <f t="shared" si="194"/>
        <v>0</v>
      </c>
      <c r="I230" s="13">
        <f t="shared" si="194"/>
        <v>0</v>
      </c>
      <c r="J230" s="13">
        <f t="shared" si="194"/>
        <v>0</v>
      </c>
      <c r="K230" s="13">
        <f t="shared" si="194"/>
        <v>0</v>
      </c>
      <c r="L230" s="13">
        <f t="shared" si="194"/>
        <v>0</v>
      </c>
      <c r="M230" s="13">
        <f t="shared" si="194"/>
        <v>0</v>
      </c>
      <c r="N230" s="13">
        <f t="shared" si="194"/>
        <v>0</v>
      </c>
      <c r="O230" s="13">
        <f t="shared" si="194"/>
        <v>0</v>
      </c>
      <c r="P230" s="13">
        <f t="shared" si="194"/>
        <v>0</v>
      </c>
      <c r="Q230" s="13">
        <f t="shared" si="194"/>
        <v>0</v>
      </c>
    </row>
    <row r="231" spans="1:17" s="12" customFormat="1" ht="26.4" x14ac:dyDescent="0.3">
      <c r="A231" s="29"/>
      <c r="B231" s="30"/>
      <c r="C231" s="30"/>
      <c r="D231" s="16" t="s">
        <v>15</v>
      </c>
      <c r="E231" s="1">
        <f t="shared" si="190"/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v>0</v>
      </c>
    </row>
    <row r="232" spans="1:17" s="12" customFormat="1" ht="15" customHeight="1" x14ac:dyDescent="0.3">
      <c r="A232" s="29"/>
      <c r="B232" s="30" t="s">
        <v>22</v>
      </c>
      <c r="C232" s="30"/>
      <c r="D232" s="16" t="s">
        <v>3</v>
      </c>
      <c r="E232" s="1">
        <f t="shared" si="190"/>
        <v>0</v>
      </c>
      <c r="F232" s="13">
        <f t="shared" ref="F232:Q232" si="195">F233+F234+F235+F236</f>
        <v>0</v>
      </c>
      <c r="G232" s="13">
        <f t="shared" si="195"/>
        <v>0</v>
      </c>
      <c r="H232" s="13">
        <f t="shared" si="195"/>
        <v>0</v>
      </c>
      <c r="I232" s="13">
        <f t="shared" si="195"/>
        <v>0</v>
      </c>
      <c r="J232" s="13">
        <f t="shared" si="195"/>
        <v>0</v>
      </c>
      <c r="K232" s="13">
        <f t="shared" si="195"/>
        <v>0</v>
      </c>
      <c r="L232" s="13">
        <f t="shared" si="195"/>
        <v>0</v>
      </c>
      <c r="M232" s="13">
        <f t="shared" si="195"/>
        <v>0</v>
      </c>
      <c r="N232" s="13">
        <f t="shared" si="195"/>
        <v>0</v>
      </c>
      <c r="O232" s="13">
        <f t="shared" si="195"/>
        <v>0</v>
      </c>
      <c r="P232" s="13">
        <f t="shared" si="195"/>
        <v>0</v>
      </c>
      <c r="Q232" s="13">
        <f t="shared" si="195"/>
        <v>0</v>
      </c>
    </row>
    <row r="233" spans="1:17" s="12" customFormat="1" x14ac:dyDescent="0.3">
      <c r="A233" s="29"/>
      <c r="B233" s="30"/>
      <c r="C233" s="30"/>
      <c r="D233" s="16" t="s">
        <v>13</v>
      </c>
      <c r="E233" s="1">
        <f t="shared" si="190"/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</row>
    <row r="234" spans="1:17" s="12" customFormat="1" ht="26.4" x14ac:dyDescent="0.3">
      <c r="A234" s="29"/>
      <c r="B234" s="30"/>
      <c r="C234" s="30"/>
      <c r="D234" s="16" t="s">
        <v>14</v>
      </c>
      <c r="E234" s="1">
        <f t="shared" si="190"/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</row>
    <row r="235" spans="1:17" s="12" customFormat="1" ht="15" customHeight="1" x14ac:dyDescent="0.3">
      <c r="A235" s="29"/>
      <c r="B235" s="30"/>
      <c r="C235" s="30"/>
      <c r="D235" s="16" t="s">
        <v>10</v>
      </c>
      <c r="E235" s="1">
        <f t="shared" si="190"/>
        <v>0</v>
      </c>
      <c r="F235" s="13">
        <f t="shared" ref="F235:Q235" si="196">F127</f>
        <v>0</v>
      </c>
      <c r="G235" s="13">
        <f t="shared" si="196"/>
        <v>0</v>
      </c>
      <c r="H235" s="13">
        <f t="shared" si="196"/>
        <v>0</v>
      </c>
      <c r="I235" s="13">
        <f t="shared" si="196"/>
        <v>0</v>
      </c>
      <c r="J235" s="13">
        <f t="shared" si="196"/>
        <v>0</v>
      </c>
      <c r="K235" s="13">
        <f t="shared" si="196"/>
        <v>0</v>
      </c>
      <c r="L235" s="13">
        <f t="shared" si="196"/>
        <v>0</v>
      </c>
      <c r="M235" s="13">
        <f t="shared" si="196"/>
        <v>0</v>
      </c>
      <c r="N235" s="13">
        <f t="shared" si="196"/>
        <v>0</v>
      </c>
      <c r="O235" s="13">
        <f t="shared" si="196"/>
        <v>0</v>
      </c>
      <c r="P235" s="13">
        <f t="shared" si="196"/>
        <v>0</v>
      </c>
      <c r="Q235" s="13">
        <f t="shared" si="196"/>
        <v>0</v>
      </c>
    </row>
    <row r="236" spans="1:17" s="12" customFormat="1" ht="26.4" x14ac:dyDescent="0.3">
      <c r="A236" s="29"/>
      <c r="B236" s="30"/>
      <c r="C236" s="30"/>
      <c r="D236" s="16" t="s">
        <v>15</v>
      </c>
      <c r="E236" s="1">
        <f t="shared" si="190"/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</row>
    <row r="237" spans="1:17" s="12" customFormat="1" ht="15" customHeight="1" x14ac:dyDescent="0.3">
      <c r="A237" s="29"/>
      <c r="B237" s="30" t="s">
        <v>21</v>
      </c>
      <c r="C237" s="30"/>
      <c r="D237" s="16" t="s">
        <v>3</v>
      </c>
      <c r="E237" s="1">
        <f t="shared" si="190"/>
        <v>0</v>
      </c>
      <c r="F237" s="13">
        <f t="shared" ref="F237:Q237" si="197">F238+F239+F240+F241</f>
        <v>0</v>
      </c>
      <c r="G237" s="13">
        <f t="shared" si="197"/>
        <v>0</v>
      </c>
      <c r="H237" s="13">
        <f t="shared" si="197"/>
        <v>0</v>
      </c>
      <c r="I237" s="13">
        <f t="shared" si="197"/>
        <v>0</v>
      </c>
      <c r="J237" s="13">
        <f t="shared" si="197"/>
        <v>0</v>
      </c>
      <c r="K237" s="13">
        <f t="shared" si="197"/>
        <v>0</v>
      </c>
      <c r="L237" s="13">
        <f t="shared" si="197"/>
        <v>0</v>
      </c>
      <c r="M237" s="13">
        <f t="shared" si="197"/>
        <v>0</v>
      </c>
      <c r="N237" s="13">
        <f t="shared" si="197"/>
        <v>0</v>
      </c>
      <c r="O237" s="13">
        <f t="shared" si="197"/>
        <v>0</v>
      </c>
      <c r="P237" s="13">
        <f t="shared" si="197"/>
        <v>0</v>
      </c>
      <c r="Q237" s="13">
        <f t="shared" si="197"/>
        <v>0</v>
      </c>
    </row>
    <row r="238" spans="1:17" s="12" customFormat="1" x14ac:dyDescent="0.3">
      <c r="A238" s="29"/>
      <c r="B238" s="30"/>
      <c r="C238" s="30"/>
      <c r="D238" s="16" t="s">
        <v>13</v>
      </c>
      <c r="E238" s="1">
        <f t="shared" si="190"/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</row>
    <row r="239" spans="1:17" s="12" customFormat="1" ht="26.4" x14ac:dyDescent="0.3">
      <c r="A239" s="29"/>
      <c r="B239" s="30"/>
      <c r="C239" s="30"/>
      <c r="D239" s="16" t="s">
        <v>14</v>
      </c>
      <c r="E239" s="1">
        <f t="shared" si="190"/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</row>
    <row r="240" spans="1:17" s="12" customFormat="1" ht="15" customHeight="1" x14ac:dyDescent="0.3">
      <c r="A240" s="29"/>
      <c r="B240" s="30"/>
      <c r="C240" s="30"/>
      <c r="D240" s="16" t="s">
        <v>10</v>
      </c>
      <c r="E240" s="1">
        <f t="shared" si="190"/>
        <v>0</v>
      </c>
      <c r="F240" s="13">
        <f t="shared" ref="F240:Q240" si="198">F143</f>
        <v>0</v>
      </c>
      <c r="G240" s="13">
        <f t="shared" si="198"/>
        <v>0</v>
      </c>
      <c r="H240" s="13">
        <f t="shared" si="198"/>
        <v>0</v>
      </c>
      <c r="I240" s="13">
        <f t="shared" si="198"/>
        <v>0</v>
      </c>
      <c r="J240" s="13">
        <f t="shared" si="198"/>
        <v>0</v>
      </c>
      <c r="K240" s="13">
        <f t="shared" si="198"/>
        <v>0</v>
      </c>
      <c r="L240" s="13">
        <f t="shared" si="198"/>
        <v>0</v>
      </c>
      <c r="M240" s="13">
        <f t="shared" si="198"/>
        <v>0</v>
      </c>
      <c r="N240" s="13">
        <f t="shared" si="198"/>
        <v>0</v>
      </c>
      <c r="O240" s="13">
        <f t="shared" si="198"/>
        <v>0</v>
      </c>
      <c r="P240" s="13">
        <f t="shared" si="198"/>
        <v>0</v>
      </c>
      <c r="Q240" s="13">
        <f t="shared" si="198"/>
        <v>0</v>
      </c>
    </row>
    <row r="241" spans="1:17" s="12" customFormat="1" ht="26.4" x14ac:dyDescent="0.3">
      <c r="A241" s="29"/>
      <c r="B241" s="30"/>
      <c r="C241" s="30"/>
      <c r="D241" s="16" t="s">
        <v>15</v>
      </c>
      <c r="E241" s="1">
        <f t="shared" si="190"/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13">
        <v>0</v>
      </c>
    </row>
  </sheetData>
  <autoFilter ref="A11:U180"/>
  <mergeCells count="125">
    <mergeCell ref="A6:M6"/>
    <mergeCell ref="E9:E10"/>
    <mergeCell ref="A12:M12"/>
    <mergeCell ref="A23:C27"/>
    <mergeCell ref="A34:A38"/>
    <mergeCell ref="B34:B38"/>
    <mergeCell ref="C34:C38"/>
    <mergeCell ref="A29:A33"/>
    <mergeCell ref="B29:B33"/>
    <mergeCell ref="C29:C33"/>
    <mergeCell ref="A13:A17"/>
    <mergeCell ref="B13:B17"/>
    <mergeCell ref="C13:C17"/>
    <mergeCell ref="A18:A22"/>
    <mergeCell ref="B18:B22"/>
    <mergeCell ref="C18:C22"/>
    <mergeCell ref="A28:M28"/>
    <mergeCell ref="A8:A10"/>
    <mergeCell ref="B8:B10"/>
    <mergeCell ref="C8:C10"/>
    <mergeCell ref="D8:D10"/>
    <mergeCell ref="A50:A54"/>
    <mergeCell ref="B101:B105"/>
    <mergeCell ref="A101:A105"/>
    <mergeCell ref="B91:B95"/>
    <mergeCell ref="A117:A121"/>
    <mergeCell ref="A91:A95"/>
    <mergeCell ref="C86:C90"/>
    <mergeCell ref="C50:C54"/>
    <mergeCell ref="B86:B90"/>
    <mergeCell ref="A71:A75"/>
    <mergeCell ref="B71:B75"/>
    <mergeCell ref="A111:M111"/>
    <mergeCell ref="A55:C59"/>
    <mergeCell ref="A106:C110"/>
    <mergeCell ref="C112:C116"/>
    <mergeCell ref="A76:A80"/>
    <mergeCell ref="B76:B80"/>
    <mergeCell ref="C76:C80"/>
    <mergeCell ref="A81:A85"/>
    <mergeCell ref="B81:B85"/>
    <mergeCell ref="C81:C85"/>
    <mergeCell ref="C96:C100"/>
    <mergeCell ref="C101:C105"/>
    <mergeCell ref="A155:A159"/>
    <mergeCell ref="B155:B159"/>
    <mergeCell ref="C155:C159"/>
    <mergeCell ref="A160:A164"/>
    <mergeCell ref="B160:B164"/>
    <mergeCell ref="C160:C164"/>
    <mergeCell ref="A133:A137"/>
    <mergeCell ref="B133:B137"/>
    <mergeCell ref="C133:C137"/>
    <mergeCell ref="A232:A236"/>
    <mergeCell ref="B232:C236"/>
    <mergeCell ref="A237:A241"/>
    <mergeCell ref="B237:C241"/>
    <mergeCell ref="A227:A231"/>
    <mergeCell ref="B227:C231"/>
    <mergeCell ref="A222:A226"/>
    <mergeCell ref="B222:C226"/>
    <mergeCell ref="A138:C142"/>
    <mergeCell ref="B211:C211"/>
    <mergeCell ref="A212:A216"/>
    <mergeCell ref="B212:C216"/>
    <mergeCell ref="A191:A195"/>
    <mergeCell ref="B191:C195"/>
    <mergeCell ref="A196:A200"/>
    <mergeCell ref="B196:C200"/>
    <mergeCell ref="A201:A205"/>
    <mergeCell ref="B201:C205"/>
    <mergeCell ref="A175:C179"/>
    <mergeCell ref="A185:A189"/>
    <mergeCell ref="B185:C189"/>
    <mergeCell ref="B190:C190"/>
    <mergeCell ref="A165:A169"/>
    <mergeCell ref="B165:B169"/>
    <mergeCell ref="A217:A221"/>
    <mergeCell ref="B217:C221"/>
    <mergeCell ref="A127:M127"/>
    <mergeCell ref="C165:C169"/>
    <mergeCell ref="A170:A174"/>
    <mergeCell ref="B170:B174"/>
    <mergeCell ref="C170:C174"/>
    <mergeCell ref="A180:C184"/>
    <mergeCell ref="B112:B116"/>
    <mergeCell ref="A112:A116"/>
    <mergeCell ref="A144:A148"/>
    <mergeCell ref="B144:B148"/>
    <mergeCell ref="C144:C148"/>
    <mergeCell ref="A143:M143"/>
    <mergeCell ref="A154:M154"/>
    <mergeCell ref="B117:B121"/>
    <mergeCell ref="C117:C121"/>
    <mergeCell ref="A206:A210"/>
    <mergeCell ref="B206:C210"/>
    <mergeCell ref="A122:C126"/>
    <mergeCell ref="A128:A132"/>
    <mergeCell ref="B128:B132"/>
    <mergeCell ref="C128:C132"/>
    <mergeCell ref="A149:C153"/>
    <mergeCell ref="K1:Q1"/>
    <mergeCell ref="K2:Q2"/>
    <mergeCell ref="K3:Q3"/>
    <mergeCell ref="K4:Q4"/>
    <mergeCell ref="E8:Q8"/>
    <mergeCell ref="F9:Q9"/>
    <mergeCell ref="A96:A100"/>
    <mergeCell ref="A86:A90"/>
    <mergeCell ref="A60:M60"/>
    <mergeCell ref="C66:C70"/>
    <mergeCell ref="C71:C75"/>
    <mergeCell ref="A61:A65"/>
    <mergeCell ref="B61:B65"/>
    <mergeCell ref="A66:A70"/>
    <mergeCell ref="B66:B70"/>
    <mergeCell ref="B96:B100"/>
    <mergeCell ref="C61:C65"/>
    <mergeCell ref="C45:C49"/>
    <mergeCell ref="B45:B49"/>
    <mergeCell ref="A45:A49"/>
    <mergeCell ref="A39:C43"/>
    <mergeCell ref="A44:M44"/>
    <mergeCell ref="C91:C95"/>
    <mergeCell ref="B50:B54"/>
  </mergeCells>
  <pageMargins left="0.39370078740157483" right="0.39370078740157483" top="0.78740157480314965" bottom="0.39370078740157483" header="0.31496062992125984" footer="0.31496062992125984"/>
  <pageSetup paperSize="9" scale="47" firstPageNumber="3" fitToHeight="9" orientation="landscape" useFirstPageNumber="1" r:id="rId1"/>
  <headerFooter>
    <oddHeader>&amp;C&amp;P</oddHead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ozARbwQj9l8ub9uHz1iF2K+kUeo/csmTGAYuhMPh7jo=</DigestValue>
    </Reference>
    <Reference URI="#idOfficeObject" Type="http://www.w3.org/2000/09/xmldsig#Object">
      <DigestMethod Algorithm="urn:ietf:params:xml:ns:cpxmlsec:algorithms:gostr34112012-256"/>
      <DigestValue>S1njjZESRF7U1M7ROFAx3f3K3BjnctMx4fC2rPS/zUE=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2012-256"/>
      <DigestValue>jb5LVJ+vKBqKEJst+1p85SLYNNBL55uzJARFmeCBM+c=</DigestValue>
    </Reference>
  </SignedInfo>
  <SignatureValue>yhBKHsCGj1AHIBSBTCudn4tcmcAHmCuRSCiJ84nA+GngtL/3B0XygoEATI+q9wP5
123w7jlTm9BN/LsYbj8YzA==</SignatureValue>
  <KeyInfo>
    <X509Data>
      <X509Certificate>MIIKGDCCCcWgAwIBAgIQfhDFABKrsZlJ4XP+PBfmKDAKBggqhQMHAQEDAjCCAbUx
GjAYBgkqhkiG9w0BCQEWC3VjQHVyaWl0LnJ1MRgwFgYFKoUDZAESDTEwMjg2MDA1
MTM1OTAxGjAYBggqhQMDgQMBARIMMDA4NjAxMDE2Mzg0MQswCQYDVQQGEwJSVTFW
MFQGA1UECAxNODYg0KXQsNC90YLRiy3QnNCw0L3RgdC40LnRgdC60LjQuSDQsNCy
0YLQvtC90L7QvNC90YvQuSDQvtC60YDRg9CzIC0g0K7Qs9GA0LAxJDAiBgNVBAcM
G9Cl0LDQvdGC0Yst0JzQsNC90YHQuNC50YHQujEgMB4GA1UECQwX0YPQuy4g0JzQ
uNGA0LAsINC0LiAxNTExWTBXBgNVBAoMUNCQ0KMgItCu0LPQvtGA0YHQutC40Lkg
0J3QmNCYINC40L3RhNC+0YDQvNCw0YbQuNC+0L3QvdGL0YUg0YLQtdGF0L3QvtC7
0L7Qs9C40LkiMVkwVwYDVQQDDFDQkNCjICLQrtCz0L7RgNGB0LrQuNC5INCd0JjQ
mCDQuNC90YTQvtGA0LzQsNGG0LjQvtC90L3Ri9GFINGC0LXRhdC90L7Qu9C+0LPQ
uNC5IjAeFw0xOTExMjcxMTQ3MzBaFw0yMDExMjcxMTU3MzBaMIICCDEfMB0GCSqG
SIb3DQEJARYQb2lAYWRtcG9rYWNoaS5ydTEaMBgGCCqFAwOBAwEBEgwwMDg2MjEw
MDMzOTAxFjAUBgUqhQNkAxILMDUyNzc1MTEyNTcxGDAWBgUqhQNkARINMTAyODYw
MTQxNzk1NDEtMCsGA1UEDAwk0JPQu9Cw0LLQsCDQs9C+0YDQvtC00LAg0J/QvtC6
0LDRh9C4MT0wOwYDVQQKDDTQkNC00LzQuNC90LjRgdGC0YDQsNGG0LjRjyDQs9C+
0YDQvtC00LAg0J/QvtC60LDRh9C4MSkwJwYDVQQJDCDRg9C7LiDQnNC40YDQsCwg
0LQuIDgsINGB0YLRgC4gMTEVMBMGA1UEBwwM0J/QvtC60LDRh9C4MVYwVAYDVQQI
DE04NiDQpdCw0L3RgtGLLdCc0LDQvdGB0LjQudGB0LrQuNC5INCw0LLRgtC+0L3Q
vtC80L3Ri9C5INC+0LrRgNGD0LMgLSDQrtCz0YDQsDELMAkGA1UEBhMCUlUxKjAo
BgNVBCoMIdCS0LvQsNC00LjQvNC40YAg0JjQstCw0L3QvtCy0LjRhzEXMBUGA1UE
BAwO0KHRgtC10L/Rg9GA0LAxPTA7BgNVBAMMNNCQ0LTQvNC40L3QuNGB0YLRgNCw
0YbQuNGPINCz0L7RgNC+0LTQsCDQn9C+0LrQsNGH0LgwZjAfBggqhQMHAQEBATAT
BgcqhQMCAiQABggqhQMHAQECAgNDAARA9afaWgcbdaO3r2l4Q185YzxUsCWnVqS6
9Y4pYIM7/Kb3iTq5yxI/MAatfA0i41DI8Pig7pzNQ2cGsmepb7kiHKOCBVEwggVN
MA4GA1UdDwEB/wQEAwIE8DAzBgkrBgEEAYI3FQcEJjAkBhwqhQMCAjIBCYTsj3mH
mpQbhc2ZaYfZq0N+gt8bAgEBAgEAMB0GA1UdDgQWBBQ1xTgHlTqVnCJtr0bSsXde
nMXpSDBKBgNVHSUEQzBBBggrBgEFBQcDAgYIKwYBBQUHAwQGByqFAwICIgYGByqF
AwICIhoGByqFAwICIhkGCCqFAwUBGAITBgYqhQNkAgEwXgYJKwYBBAGCNxUKBFEw
TzAKBggrBgEFBQcDAjAKBggrBgEFBQcDBDAJBgcqhQMCAiIGMAkGByqFAwICIhow
CQYHKoUDAgIiGTAKBggqhQMFARgCEzAIBgYqhQNkAgEwfQYIKwYBBQUHAQEEcTBv
MDkGCCsGAQUFBzABhi1odHRwOi8vcmEudXJpaXQucnUvb2NzcDIwMThfMjAxMmdv
c3Qvb2NzcC5zcmYwMgYIKwYBBQUHMAKGJmh0dHA6Ly9jYS51cmlpdC5ydS9jYTIw
MThfMjAxMmdvc3QuY2VyMB0GA1UdIAQWMBQwCAYGKoUDZHEBMAgGBiqFA2RxAjCC
ASEGBSqFA2RwBIIBFjCCARIMKSLQmtGA0LjQv9GC0L7Qn9GA0L4gQ1NQIiDQstC1
0YDRgdC40Y8gNC4wDIGQItCf0YDQvtCz0YDQsNC80LzQvdC+LdCw0L/Qv9Cw0YDQ
sNGC0L3Ri9C5INC60L7QvNC/0LvQtdC60YEgItCj0LTQvtGB0YLQvtCy0LXRgNGP
0Y7RidC40Lkg0YbQtdC90YLRgCAi0JrRgNC40L/RgtC+0J/RgNC+INCj0KYiINCy
0LXRgNGB0LjQuCAyLjAiDCXQodCkLzEyNC0zMzgwINC+0YIgMTEg0LzQsNGPIDIw
MTgg0LMuDCvQodCkLzEyOC0yOTgzINC+0YIgMTgg0L3QvtGP0LHRgNGPIDIwMTYg
0LMuMCMGBSqFA2RvBBoMGCLQmtGA0LjQv9GC0L7Qn9GA0L4gQ1NQIjCB7wYDVR0f
BIHnMIHkMEmgR6BFhkNodHRwOi8vY2EudXJpaXQucnUvY3JsLzhjNTY1ZTRkNjli
ZTNhZDdmMGI3ZWZiZmQxMmFjOGU0NDBhYWM3ODcuY3JsMEqgSKBGhkRodHRwOi8v
Y2EyLnVyaWl0LnJ1L2NybC84YzU2NWU0ZDY5YmUzYWQ3ZjBiN2VmYmZkMTJhYzhl
NDQwYWFjNzg3LmNybDBLoEmgR4ZFaHR0cDovL3VjLmN0bWVkLnJ1L2ZpbGVzLzhj
NTY1ZTRkNjliZTNhZDdmMGI3ZWZiZmQxMmFjOGU0NDBhYWM3ODcuY3JsMIIBXwYD
VR0jBIIBVjCCAVKAFIxWXk1pvjrX8Lfvv9EqyORAqseHoYIBLKSCASgwggEkMR4w
HAYJKoZIhvcNAQkBFg9kaXRAbWluc3Z5YXoucnUxCzAJBgNVBAYTAlJVMRgwFgYD
VQQIDA83NyDQnNC+0YHQutCy0LAxGTAXBgNVBAcMENCzLiDQnNC+0YHQutCy0LAx
LjAsBgNVBAkMJdGD0LvQuNGG0LAg0KLQstC10YDRgdC60LDRjywg0LTQvtC8IDcx
LDAqBgNVBAoMI9Cc0LjQvdC60L7QvNGB0LLRj9C30Ywg0KDQvtGB0YHQuNC4MRgw
FgYFKoUDZAESDTEwNDc3MDIwMjY3MDExGjAYBggqhQMDgQMBARIMMDA3NzEwNDc0
Mzc1MSwwKgYDVQQDDCPQnNC40L3QutC+0LzRgdCy0Y/Qt9GMINCg0L7RgdGB0LjQ
uIIKGRkPYwAAAAABHDAKBggqhQMHAQEDAgNBALRK5pIl8VC5nDQwL8o4lSZHl69o
ncuOy5NzKs+nPf6c4dNo5/gZSRJL0DAWGxfKUUkpgZrPiCGPZRevcQWYcEQ=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y7jDpq3DpaNQSW17At7f1Bm0TG4=
</DigestValue>
      </Reference>
      <Reference URI="/xl/worksheets/sheet1.xml?ContentType=application/vnd.openxmlformats-officedocument.spreadsheetml.worksheet+xml">
        <DigestMethod Algorithm="http://www.w3.org/2000/09/xmldsig#sha1"/>
        <DigestValue>4mOmR1iMJlBEcSJ0e2SBsV4Qtzk=
</DigestValue>
      </Reference>
      <Reference URI="/xl/styles.xml?ContentType=application/vnd.openxmlformats-officedocument.spreadsheetml.styles+xml">
        <DigestMethod Algorithm="http://www.w3.org/2000/09/xmldsig#sha1"/>
        <DigestValue>mK2UiRwJYky0EZOYPoy6qtO43M0=
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kNCKvRCHvBmETnQLC4ztSE/j/kU=
</DigestValue>
      </Reference>
      <Reference URI="/xl/theme/theme1.xml?ContentType=application/vnd.openxmlformats-officedocument.theme+xml">
        <DigestMethod Algorithm="http://www.w3.org/2000/09/xmldsig#sha1"/>
        <DigestValue>Za3DHNig+q855it97wtUyiVtW+M=
</DigestValue>
      </Reference>
      <Reference URI="/xl/workbook.xml?ContentType=application/vnd.openxmlformats-officedocument.spreadsheetml.sheet.main+xml">
        <DigestMethod Algorithm="http://www.w3.org/2000/09/xmldsig#sha1"/>
        <DigestValue>KVZMcwTrRKbl4stHJTaZdP39EQE=
</DigestValue>
      </Reference>
      <Reference URI="/xl/sharedStrings.xml?ContentType=application/vnd.openxmlformats-officedocument.spreadsheetml.sharedStrings+xml">
        <DigestMethod Algorithm="http://www.w3.org/2000/09/xmldsig#sha1"/>
        <DigestValue>GzVTeDkXVDK41vj+bPvdYO84YWM=
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
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
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
</DigestValue>
      </Reference>
    </Manifest>
    <SignatureProperties>
      <SignatureProperty Id="idSignatureTime" Target="#idPackageSignature">
        <mdssi:SignatureTime>
          <mdssi:Format>YYYY-MM-DDThh:mm:ssTZD</mdssi:Format>
          <mdssi:Value>2020-01-13T09:58:18Z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2020-01-13T09:58:18Z</xd:SigningTime>
          <xd:SigningCertificate>
            <xd:Cert>
              <xd:CertDigest>
                <DigestMethod Algorithm="http://www.w3.org/2000/09/xmldsig#sha1"/>
                <DigestValue>YwT4LaVSTGF8TY96tfpgyj0Adig=
</DigestValue>
              </xd:CertDigest>
              <xd:IssuerSerial>
                <X509IssuerName>E=uc@uriit.ru, ОГРН=1028600513590, ИНН=008601016384, C=RU, S=86 Ханты-Мансийский автономный округ - Югра, L=Ханты-Мансийск, STREET="ул. Мира, д. 151", O="АУ ""Югорский НИИ информационных технологий""", CN="АУ ""Югорский НИИ информационных технологий"""</X509IssuerName>
                <X509SerialNumber>167569799859106171785490982946075043368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2020-01-13T09:58:18Z</dcterms:modified>
</cp:coreProperties>
</file>