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945" windowWidth="14805" windowHeight="7170"/>
  </bookViews>
  <sheets>
    <sheet name="приложение 1" sheetId="12" r:id="rId1"/>
  </sheets>
  <definedNames>
    <definedName name="_xlnm._FilterDatabase" localSheetId="0" hidden="1">'приложение 1'!$A$7:$U$176</definedName>
    <definedName name="_xlnm.Print_Titles" localSheetId="0">'приложение 1'!$4:$7</definedName>
  </definedNames>
  <calcPr calcId="144525"/>
</workbook>
</file>

<file path=xl/calcChain.xml><?xml version="1.0" encoding="utf-8"?>
<calcChain xmlns="http://schemas.openxmlformats.org/spreadsheetml/2006/main">
  <c r="H103" i="12" l="1"/>
  <c r="I103" i="12"/>
  <c r="H104" i="12"/>
  <c r="I104" i="12"/>
  <c r="H105" i="12"/>
  <c r="I105" i="12"/>
  <c r="H106" i="12"/>
  <c r="I106" i="12"/>
  <c r="I121" i="12"/>
  <c r="H121" i="12"/>
  <c r="I120" i="12"/>
  <c r="H120" i="12"/>
  <c r="I119" i="12"/>
  <c r="H119" i="12"/>
  <c r="I113" i="12"/>
  <c r="H113" i="12"/>
  <c r="I57" i="12"/>
  <c r="H57" i="12"/>
  <c r="I55" i="12"/>
  <c r="H55" i="12"/>
  <c r="I54" i="12"/>
  <c r="H54" i="12"/>
  <c r="I53" i="12"/>
  <c r="H53" i="12"/>
  <c r="I52" i="12"/>
  <c r="I51" i="12" s="1"/>
  <c r="H52" i="12"/>
  <c r="H51" i="12"/>
  <c r="I46" i="12"/>
  <c r="H46" i="12"/>
  <c r="I39" i="12"/>
  <c r="H39" i="12"/>
  <c r="I37" i="12"/>
  <c r="H37" i="12"/>
  <c r="I36" i="12"/>
  <c r="H36" i="12"/>
  <c r="I33" i="12"/>
  <c r="I38" i="12" s="1"/>
  <c r="H33" i="12"/>
  <c r="H38" i="12" s="1"/>
  <c r="H30" i="12"/>
  <c r="I21" i="12"/>
  <c r="H21" i="12"/>
  <c r="I20" i="12"/>
  <c r="H20" i="12"/>
  <c r="I17" i="12"/>
  <c r="I22" i="12" s="1"/>
  <c r="H17" i="12"/>
  <c r="H22" i="12" s="1"/>
  <c r="I35" i="12" l="1"/>
  <c r="H35" i="12"/>
  <c r="I102" i="12"/>
  <c r="H102" i="12"/>
  <c r="I30" i="12"/>
  <c r="H14" i="12"/>
  <c r="I14" i="12"/>
  <c r="E237" i="12" l="1"/>
  <c r="E235" i="12"/>
  <c r="E234" i="12"/>
  <c r="E232" i="12"/>
  <c r="E230" i="12"/>
  <c r="E229" i="12"/>
  <c r="E227" i="12"/>
  <c r="E225" i="12"/>
  <c r="E224" i="12"/>
  <c r="E222" i="12"/>
  <c r="E221" i="12"/>
  <c r="E220" i="12"/>
  <c r="E219" i="12"/>
  <c r="E217" i="12"/>
  <c r="E215" i="12"/>
  <c r="E214" i="12"/>
  <c r="E207" i="12"/>
  <c r="E201" i="12"/>
  <c r="E200" i="12"/>
  <c r="E199" i="12"/>
  <c r="E198" i="12"/>
  <c r="E197" i="12"/>
  <c r="E196" i="12"/>
  <c r="E195" i="12"/>
  <c r="E194" i="12"/>
  <c r="E193" i="12"/>
  <c r="E192" i="12"/>
  <c r="E191" i="12"/>
  <c r="E188" i="12"/>
  <c r="E185" i="12"/>
  <c r="E184" i="12"/>
  <c r="E183" i="12"/>
  <c r="E182" i="12"/>
  <c r="E133" i="12"/>
  <c r="E132" i="12"/>
  <c r="E131" i="12"/>
  <c r="E130" i="12"/>
  <c r="E128" i="12"/>
  <c r="E127" i="12"/>
  <c r="E126" i="12"/>
  <c r="E125" i="12"/>
  <c r="E117" i="12"/>
  <c r="E116" i="12"/>
  <c r="E115" i="12"/>
  <c r="E114" i="12"/>
  <c r="E112" i="12"/>
  <c r="E111" i="12"/>
  <c r="E110" i="12"/>
  <c r="E109" i="12"/>
  <c r="E101" i="12"/>
  <c r="E100" i="12"/>
  <c r="E99" i="12"/>
  <c r="E98" i="12"/>
  <c r="E96" i="12"/>
  <c r="E95" i="12"/>
  <c r="E94" i="12"/>
  <c r="E93" i="12"/>
  <c r="E91" i="12"/>
  <c r="E90" i="12"/>
  <c r="E89" i="12"/>
  <c r="E88" i="12"/>
  <c r="E86" i="12"/>
  <c r="E85" i="12"/>
  <c r="E84" i="12"/>
  <c r="E83" i="12"/>
  <c r="E81" i="12"/>
  <c r="E80" i="12"/>
  <c r="E79" i="12"/>
  <c r="E78" i="12"/>
  <c r="E76" i="12"/>
  <c r="E75" i="12"/>
  <c r="E74" i="12"/>
  <c r="E73" i="12"/>
  <c r="E71" i="12"/>
  <c r="E70" i="12"/>
  <c r="E69" i="12"/>
  <c r="E68" i="12"/>
  <c r="E66" i="12"/>
  <c r="E65" i="12"/>
  <c r="E64" i="12"/>
  <c r="E63" i="12"/>
  <c r="E61" i="12"/>
  <c r="E60" i="12"/>
  <c r="E59" i="12"/>
  <c r="E58" i="12"/>
  <c r="E50" i="12"/>
  <c r="E49" i="12"/>
  <c r="E48" i="12"/>
  <c r="E47" i="12"/>
  <c r="E45" i="12"/>
  <c r="E44" i="12"/>
  <c r="E43" i="12"/>
  <c r="E42" i="12"/>
  <c r="E33" i="12"/>
  <c r="E27" i="12"/>
  <c r="E28" i="12"/>
  <c r="E29" i="12"/>
  <c r="E31" i="12"/>
  <c r="E32" i="12"/>
  <c r="E34" i="12"/>
  <c r="E10" i="12"/>
  <c r="E11" i="12"/>
  <c r="E12" i="12"/>
  <c r="E13" i="12"/>
  <c r="E15" i="12"/>
  <c r="E16" i="12"/>
  <c r="E17" i="12"/>
  <c r="E18" i="12"/>
  <c r="E26" i="12"/>
  <c r="Q236" i="12"/>
  <c r="Q233" i="12" s="1"/>
  <c r="P236" i="12"/>
  <c r="P233" i="12" s="1"/>
  <c r="O236" i="12"/>
  <c r="O233" i="12" s="1"/>
  <c r="N236" i="12"/>
  <c r="N233" i="12" s="1"/>
  <c r="M236" i="12"/>
  <c r="M233" i="12" s="1"/>
  <c r="Q231" i="12"/>
  <c r="Q228" i="12" s="1"/>
  <c r="P231" i="12"/>
  <c r="P228" i="12" s="1"/>
  <c r="O231" i="12"/>
  <c r="N231" i="12"/>
  <c r="N228" i="12" s="1"/>
  <c r="M231" i="12"/>
  <c r="M228" i="12" s="1"/>
  <c r="O228" i="12"/>
  <c r="Q226" i="12"/>
  <c r="Q223" i="12" s="1"/>
  <c r="P226" i="12"/>
  <c r="P223" i="12" s="1"/>
  <c r="O226" i="12"/>
  <c r="O223" i="12" s="1"/>
  <c r="N226" i="12"/>
  <c r="N223" i="12" s="1"/>
  <c r="M226" i="12"/>
  <c r="M223" i="12" s="1"/>
  <c r="Q218" i="12"/>
  <c r="P218" i="12"/>
  <c r="O218" i="12"/>
  <c r="N218" i="12"/>
  <c r="M218" i="12"/>
  <c r="Q216" i="12"/>
  <c r="Q213" i="12" s="1"/>
  <c r="P216" i="12"/>
  <c r="P213" i="12" s="1"/>
  <c r="O216" i="12"/>
  <c r="O213" i="12" s="1"/>
  <c r="N216" i="12"/>
  <c r="M216" i="12"/>
  <c r="M213" i="12" s="1"/>
  <c r="N213" i="12"/>
  <c r="Q190" i="12"/>
  <c r="P190" i="12"/>
  <c r="O190" i="12"/>
  <c r="N190" i="12"/>
  <c r="M190" i="12"/>
  <c r="Q181" i="12"/>
  <c r="P181" i="12"/>
  <c r="O181" i="12"/>
  <c r="N181" i="12"/>
  <c r="M181" i="12"/>
  <c r="Q138" i="12"/>
  <c r="Q143" i="12" s="1"/>
  <c r="P138" i="12"/>
  <c r="P143" i="12" s="1"/>
  <c r="O138" i="12"/>
  <c r="N138" i="12"/>
  <c r="M138" i="12"/>
  <c r="Q137" i="12"/>
  <c r="Q142" i="12" s="1"/>
  <c r="Q147" i="12" s="1"/>
  <c r="P137" i="12"/>
  <c r="O137" i="12"/>
  <c r="N137" i="12"/>
  <c r="N142" i="12" s="1"/>
  <c r="M137" i="12"/>
  <c r="M142" i="12" s="1"/>
  <c r="M147" i="12" s="1"/>
  <c r="M152" i="12" s="1"/>
  <c r="Q136" i="12"/>
  <c r="Q189" i="12" s="1"/>
  <c r="Q187" i="12" s="1"/>
  <c r="P136" i="12"/>
  <c r="P189" i="12" s="1"/>
  <c r="O136" i="12"/>
  <c r="O141" i="12" s="1"/>
  <c r="N136" i="12"/>
  <c r="N141" i="12" s="1"/>
  <c r="N146" i="12" s="1"/>
  <c r="M136" i="12"/>
  <c r="M189" i="12" s="1"/>
  <c r="M187" i="12" s="1"/>
  <c r="Q135" i="12"/>
  <c r="P135" i="12"/>
  <c r="O135" i="12"/>
  <c r="N135" i="12"/>
  <c r="M135" i="12"/>
  <c r="Q129" i="12"/>
  <c r="P129" i="12"/>
  <c r="O129" i="12"/>
  <c r="N129" i="12"/>
  <c r="M129" i="12"/>
  <c r="Q124" i="12"/>
  <c r="P124" i="12"/>
  <c r="O124" i="12"/>
  <c r="N124" i="12"/>
  <c r="M124" i="12"/>
  <c r="Q122" i="12"/>
  <c r="P122" i="12"/>
  <c r="O122" i="12"/>
  <c r="N122" i="12"/>
  <c r="M122" i="12"/>
  <c r="Q121" i="12"/>
  <c r="P121" i="12"/>
  <c r="O121" i="12"/>
  <c r="N121" i="12"/>
  <c r="M121" i="12"/>
  <c r="Q120" i="12"/>
  <c r="P120" i="12"/>
  <c r="O120" i="12"/>
  <c r="N120" i="12"/>
  <c r="M120" i="12"/>
  <c r="Q119" i="12"/>
  <c r="P119" i="12"/>
  <c r="O119" i="12"/>
  <c r="N119" i="12"/>
  <c r="M119" i="12"/>
  <c r="Q113" i="12"/>
  <c r="P113" i="12"/>
  <c r="O113" i="12"/>
  <c r="N113" i="12"/>
  <c r="M113" i="12"/>
  <c r="Q108" i="12"/>
  <c r="P108" i="12"/>
  <c r="O108" i="12"/>
  <c r="N108" i="12"/>
  <c r="M108" i="12"/>
  <c r="Q106" i="12"/>
  <c r="P106" i="12"/>
  <c r="O106" i="12"/>
  <c r="N106" i="12"/>
  <c r="M106" i="12"/>
  <c r="Q105" i="12"/>
  <c r="P105" i="12"/>
  <c r="O105" i="12"/>
  <c r="N105" i="12"/>
  <c r="M105" i="12"/>
  <c r="Q104" i="12"/>
  <c r="P104" i="12"/>
  <c r="O104" i="12"/>
  <c r="N104" i="12"/>
  <c r="M104" i="12"/>
  <c r="Q103" i="12"/>
  <c r="P103" i="12"/>
  <c r="O103" i="12"/>
  <c r="N103" i="12"/>
  <c r="M103" i="12"/>
  <c r="Q97" i="12"/>
  <c r="P97" i="12"/>
  <c r="O97" i="12"/>
  <c r="N97" i="12"/>
  <c r="M97" i="12"/>
  <c r="Q92" i="12"/>
  <c r="P92" i="12"/>
  <c r="O92" i="12"/>
  <c r="N92" i="12"/>
  <c r="M92" i="12"/>
  <c r="Q87" i="12"/>
  <c r="P87" i="12"/>
  <c r="O87" i="12"/>
  <c r="N87" i="12"/>
  <c r="M87" i="12"/>
  <c r="Q82" i="12"/>
  <c r="P82" i="12"/>
  <c r="O82" i="12"/>
  <c r="N82" i="12"/>
  <c r="M82" i="12"/>
  <c r="Q77" i="12"/>
  <c r="P77" i="12"/>
  <c r="O77" i="12"/>
  <c r="N77" i="12"/>
  <c r="M77" i="12"/>
  <c r="Q72" i="12"/>
  <c r="P72" i="12"/>
  <c r="O72" i="12"/>
  <c r="N72" i="12"/>
  <c r="M72" i="12"/>
  <c r="Q67" i="12"/>
  <c r="P67" i="12"/>
  <c r="O67" i="12"/>
  <c r="N67" i="12"/>
  <c r="M67" i="12"/>
  <c r="Q62" i="12"/>
  <c r="P62" i="12"/>
  <c r="O62" i="12"/>
  <c r="N62" i="12"/>
  <c r="M62" i="12"/>
  <c r="Q57" i="12"/>
  <c r="P57" i="12"/>
  <c r="O57" i="12"/>
  <c r="N57" i="12"/>
  <c r="M57" i="12"/>
  <c r="Q55" i="12"/>
  <c r="P55" i="12"/>
  <c r="O55" i="12"/>
  <c r="N55" i="12"/>
  <c r="M55" i="12"/>
  <c r="Q54" i="12"/>
  <c r="P54" i="12"/>
  <c r="O54" i="12"/>
  <c r="N54" i="12"/>
  <c r="M54" i="12"/>
  <c r="Q53" i="12"/>
  <c r="P53" i="12"/>
  <c r="O53" i="12"/>
  <c r="N53" i="12"/>
  <c r="M53" i="12"/>
  <c r="Q52" i="12"/>
  <c r="P52" i="12"/>
  <c r="O52" i="12"/>
  <c r="N52" i="12"/>
  <c r="M52" i="12"/>
  <c r="Q46" i="12"/>
  <c r="P46" i="12"/>
  <c r="O46" i="12"/>
  <c r="N46" i="12"/>
  <c r="M46" i="12"/>
  <c r="Q41" i="12"/>
  <c r="P41" i="12"/>
  <c r="O41" i="12"/>
  <c r="N41" i="12"/>
  <c r="M41" i="12"/>
  <c r="Q39" i="12"/>
  <c r="P39" i="12"/>
  <c r="O39" i="12"/>
  <c r="N39" i="12"/>
  <c r="M39" i="12"/>
  <c r="Q38" i="12"/>
  <c r="P38" i="12"/>
  <c r="O38" i="12"/>
  <c r="N38" i="12"/>
  <c r="M38" i="12"/>
  <c r="Q37" i="12"/>
  <c r="P37" i="12"/>
  <c r="O37" i="12"/>
  <c r="N37" i="12"/>
  <c r="M37" i="12"/>
  <c r="Q36" i="12"/>
  <c r="P36" i="12"/>
  <c r="O36" i="12"/>
  <c r="N36" i="12"/>
  <c r="M36" i="12"/>
  <c r="Q30" i="12"/>
  <c r="P30" i="12"/>
  <c r="O30" i="12"/>
  <c r="N30" i="12"/>
  <c r="M30" i="12"/>
  <c r="Q25" i="12"/>
  <c r="P25" i="12"/>
  <c r="O25" i="12"/>
  <c r="N25" i="12"/>
  <c r="M25" i="12"/>
  <c r="Q23" i="12"/>
  <c r="P23" i="12"/>
  <c r="O23" i="12"/>
  <c r="N23" i="12"/>
  <c r="M23" i="12"/>
  <c r="Q22" i="12"/>
  <c r="P22" i="12"/>
  <c r="O22" i="12"/>
  <c r="N22" i="12"/>
  <c r="M22" i="12"/>
  <c r="Q21" i="12"/>
  <c r="P21" i="12"/>
  <c r="O21" i="12"/>
  <c r="N21" i="12"/>
  <c r="M21" i="12"/>
  <c r="Q20" i="12"/>
  <c r="P20" i="12"/>
  <c r="O20" i="12"/>
  <c r="N20" i="12"/>
  <c r="M20" i="12"/>
  <c r="Q14" i="12"/>
  <c r="P14" i="12"/>
  <c r="O14" i="12"/>
  <c r="N14" i="12"/>
  <c r="M14" i="12"/>
  <c r="Q9" i="12"/>
  <c r="P9" i="12"/>
  <c r="O9" i="12"/>
  <c r="O19" i="12" s="1"/>
  <c r="N9" i="12"/>
  <c r="M9" i="12"/>
  <c r="O102" i="12" l="1"/>
  <c r="Q51" i="12"/>
  <c r="P118" i="12"/>
  <c r="P19" i="12"/>
  <c r="N189" i="12"/>
  <c r="N187" i="12" s="1"/>
  <c r="P35" i="12"/>
  <c r="N19" i="12"/>
  <c r="P187" i="12"/>
  <c r="M19" i="12"/>
  <c r="Q19" i="12"/>
  <c r="O35" i="12"/>
  <c r="N35" i="12"/>
  <c r="M51" i="12"/>
  <c r="N102" i="12"/>
  <c r="Q102" i="12"/>
  <c r="P102" i="12"/>
  <c r="O118" i="12"/>
  <c r="N118" i="12"/>
  <c r="M118" i="12"/>
  <c r="Q118" i="12"/>
  <c r="Q134" i="12"/>
  <c r="Q144" i="12" s="1"/>
  <c r="P134" i="12"/>
  <c r="P144" i="12" s="1"/>
  <c r="P149" i="12" s="1"/>
  <c r="M134" i="12"/>
  <c r="O146" i="12"/>
  <c r="N147" i="12"/>
  <c r="N152" i="12" s="1"/>
  <c r="M102" i="12"/>
  <c r="M144" i="12"/>
  <c r="N134" i="12"/>
  <c r="N144" i="12" s="1"/>
  <c r="Q148" i="12"/>
  <c r="P51" i="12"/>
  <c r="M157" i="12"/>
  <c r="M162" i="12" s="1"/>
  <c r="P148" i="12"/>
  <c r="Q152" i="12"/>
  <c r="O51" i="12"/>
  <c r="N51" i="12"/>
  <c r="M35" i="12"/>
  <c r="Q35" i="12"/>
  <c r="O134" i="12"/>
  <c r="O144" i="12" s="1"/>
  <c r="O189" i="12"/>
  <c r="O187" i="12" s="1"/>
  <c r="Q153" i="12"/>
  <c r="M143" i="12"/>
  <c r="P141" i="12"/>
  <c r="O142" i="12"/>
  <c r="N143" i="12"/>
  <c r="M141" i="12"/>
  <c r="Q141" i="12"/>
  <c r="P142" i="12"/>
  <c r="O143" i="12"/>
  <c r="N140" i="12" l="1"/>
  <c r="Q158" i="12"/>
  <c r="Q163" i="12" s="1"/>
  <c r="Q168" i="12" s="1"/>
  <c r="Q173" i="12" s="1"/>
  <c r="Q178" i="12" s="1"/>
  <c r="Q146" i="12"/>
  <c r="Q140" i="12"/>
  <c r="P153" i="12"/>
  <c r="P158" i="12" s="1"/>
  <c r="P163" i="12" s="1"/>
  <c r="O148" i="12"/>
  <c r="P147" i="12"/>
  <c r="O147" i="12"/>
  <c r="O152" i="12" s="1"/>
  <c r="O157" i="12" s="1"/>
  <c r="M149" i="12"/>
  <c r="M154" i="12" s="1"/>
  <c r="P146" i="12"/>
  <c r="P140" i="12"/>
  <c r="M146" i="12"/>
  <c r="M140" i="12"/>
  <c r="N149" i="12"/>
  <c r="O149" i="12"/>
  <c r="O140" i="12"/>
  <c r="N148" i="12"/>
  <c r="M148" i="12"/>
  <c r="Q157" i="12"/>
  <c r="Q162" i="12" s="1"/>
  <c r="Q149" i="12"/>
  <c r="Q154" i="12" s="1"/>
  <c r="N157" i="12"/>
  <c r="N162" i="12" s="1"/>
  <c r="P154" i="12"/>
  <c r="M167" i="12"/>
  <c r="O145" i="12" l="1"/>
  <c r="O154" i="12"/>
  <c r="O153" i="12"/>
  <c r="O158" i="12" s="1"/>
  <c r="M172" i="12"/>
  <c r="M177" i="12" s="1"/>
  <c r="Q204" i="12"/>
  <c r="Q210" i="12"/>
  <c r="P152" i="12"/>
  <c r="M145" i="12"/>
  <c r="Q167" i="12"/>
  <c r="O162" i="12"/>
  <c r="O167" i="12" s="1"/>
  <c r="N145" i="12"/>
  <c r="N153" i="12"/>
  <c r="M153" i="12"/>
  <c r="O159" i="12"/>
  <c r="N167" i="12"/>
  <c r="N172" i="12" s="1"/>
  <c r="Q145" i="12"/>
  <c r="Q155" i="12" s="1"/>
  <c r="O155" i="12"/>
  <c r="O160" i="12" s="1"/>
  <c r="Q159" i="12"/>
  <c r="N154" i="12"/>
  <c r="N159" i="12" s="1"/>
  <c r="P145" i="12"/>
  <c r="P155" i="12" s="1"/>
  <c r="M159" i="12"/>
  <c r="M164" i="12" s="1"/>
  <c r="Q172" i="12"/>
  <c r="Q177" i="12" s="1"/>
  <c r="P168" i="12"/>
  <c r="P173" i="12"/>
  <c r="P178" i="12" s="1"/>
  <c r="P159" i="12"/>
  <c r="P164" i="12" s="1"/>
  <c r="O163" i="12" l="1"/>
  <c r="O168" i="12" s="1"/>
  <c r="O173" i="12" s="1"/>
  <c r="O156" i="12"/>
  <c r="N164" i="12"/>
  <c r="N169" i="12" s="1"/>
  <c r="N174" i="12" s="1"/>
  <c r="N179" i="12" s="1"/>
  <c r="O151" i="12"/>
  <c r="O172" i="12"/>
  <c r="O177" i="12" s="1"/>
  <c r="P210" i="12"/>
  <c r="P204" i="12"/>
  <c r="Q151" i="12"/>
  <c r="Q209" i="12"/>
  <c r="Q203" i="12"/>
  <c r="N177" i="12"/>
  <c r="P169" i="12"/>
  <c r="P174" i="12" s="1"/>
  <c r="P179" i="12" s="1"/>
  <c r="P151" i="12"/>
  <c r="P157" i="12"/>
  <c r="P160" i="12"/>
  <c r="P165" i="12" s="1"/>
  <c r="P170" i="12" s="1"/>
  <c r="P175" i="12" s="1"/>
  <c r="P180" i="12" s="1"/>
  <c r="M158" i="12"/>
  <c r="M163" i="12" s="1"/>
  <c r="O165" i="12"/>
  <c r="N155" i="12"/>
  <c r="N151" i="12" s="1"/>
  <c r="Q164" i="12"/>
  <c r="M155" i="12"/>
  <c r="M160" i="12" s="1"/>
  <c r="O164" i="12"/>
  <c r="O169" i="12" s="1"/>
  <c r="O174" i="12" s="1"/>
  <c r="O179" i="12" s="1"/>
  <c r="M169" i="12"/>
  <c r="M174" i="12" s="1"/>
  <c r="M179" i="12" s="1"/>
  <c r="M209" i="12"/>
  <c r="M203" i="12"/>
  <c r="N158" i="12"/>
  <c r="Q160" i="12"/>
  <c r="N160" i="12" l="1"/>
  <c r="N156" i="12" s="1"/>
  <c r="M151" i="12"/>
  <c r="O178" i="12"/>
  <c r="O211" i="12"/>
  <c r="O205" i="12"/>
  <c r="P212" i="12"/>
  <c r="P206" i="12"/>
  <c r="N203" i="12"/>
  <c r="N209" i="12"/>
  <c r="M205" i="12"/>
  <c r="M211" i="12"/>
  <c r="N163" i="12"/>
  <c r="M168" i="12"/>
  <c r="M173" i="12" s="1"/>
  <c r="M165" i="12"/>
  <c r="M161" i="12" s="1"/>
  <c r="M156" i="12"/>
  <c r="O209" i="12"/>
  <c r="O203" i="12"/>
  <c r="N211" i="12"/>
  <c r="N205" i="12"/>
  <c r="O170" i="12"/>
  <c r="O175" i="12" s="1"/>
  <c r="O180" i="12" s="1"/>
  <c r="Q165" i="12"/>
  <c r="Q170" i="12" s="1"/>
  <c r="Q175" i="12" s="1"/>
  <c r="Q180" i="12" s="1"/>
  <c r="P205" i="12"/>
  <c r="P211" i="12"/>
  <c r="O161" i="12"/>
  <c r="P156" i="12"/>
  <c r="P162" i="12"/>
  <c r="Q169" i="12"/>
  <c r="Q156" i="12"/>
  <c r="Q161" i="12" l="1"/>
  <c r="N165" i="12"/>
  <c r="N161" i="12" s="1"/>
  <c r="O166" i="12"/>
  <c r="M170" i="12"/>
  <c r="M175" i="12" s="1"/>
  <c r="Q212" i="12"/>
  <c r="Q206" i="12"/>
  <c r="P161" i="12"/>
  <c r="P167" i="12"/>
  <c r="N170" i="12"/>
  <c r="N175" i="12" s="1"/>
  <c r="N180" i="12" s="1"/>
  <c r="M178" i="12"/>
  <c r="O206" i="12"/>
  <c r="O212" i="12"/>
  <c r="O176" i="12"/>
  <c r="N168" i="12"/>
  <c r="N173" i="12" s="1"/>
  <c r="O171" i="12"/>
  <c r="Q166" i="12"/>
  <c r="Q174" i="12"/>
  <c r="O210" i="12"/>
  <c r="O204" i="12"/>
  <c r="M166" i="12" l="1"/>
  <c r="M180" i="12"/>
  <c r="M171" i="12"/>
  <c r="O202" i="12"/>
  <c r="O208" i="12"/>
  <c r="N212" i="12"/>
  <c r="N206" i="12"/>
  <c r="Q179" i="12"/>
  <c r="Q171" i="12"/>
  <c r="M204" i="12"/>
  <c r="M210" i="12"/>
  <c r="M176" i="12"/>
  <c r="N166" i="12"/>
  <c r="P166" i="12"/>
  <c r="P172" i="12"/>
  <c r="N178" i="12"/>
  <c r="N171" i="12"/>
  <c r="M212" i="12" l="1"/>
  <c r="M208" i="12" s="1"/>
  <c r="M206" i="12"/>
  <c r="M202" i="12" s="1"/>
  <c r="Q205" i="12"/>
  <c r="Q202" i="12" s="1"/>
  <c r="Q211" i="12"/>
  <c r="Q208" i="12" s="1"/>
  <c r="Q176" i="12"/>
  <c r="P171" i="12"/>
  <c r="P177" i="12"/>
  <c r="N204" i="12"/>
  <c r="N202" i="12" s="1"/>
  <c r="N210" i="12"/>
  <c r="N208" i="12" s="1"/>
  <c r="N176" i="12"/>
  <c r="P176" i="12" l="1"/>
  <c r="P209" i="12"/>
  <c r="P208" i="12" s="1"/>
  <c r="P203" i="12"/>
  <c r="P202" i="12" s="1"/>
  <c r="F166" i="12" l="1"/>
  <c r="F156" i="12"/>
  <c r="F151" i="12"/>
  <c r="F41" i="12"/>
  <c r="F161" i="12" l="1"/>
  <c r="F137" i="12"/>
  <c r="G135" i="12" l="1"/>
  <c r="H135" i="12"/>
  <c r="I135" i="12"/>
  <c r="J135" i="12"/>
  <c r="K135" i="12"/>
  <c r="L135" i="12"/>
  <c r="G136" i="12"/>
  <c r="H136" i="12"/>
  <c r="I136" i="12"/>
  <c r="J136" i="12"/>
  <c r="K136" i="12"/>
  <c r="L136" i="12"/>
  <c r="G137" i="12"/>
  <c r="H137" i="12"/>
  <c r="I137" i="12"/>
  <c r="J137" i="12"/>
  <c r="K137" i="12"/>
  <c r="L137" i="12"/>
  <c r="G138" i="12"/>
  <c r="H138" i="12"/>
  <c r="I138" i="12"/>
  <c r="J138" i="12"/>
  <c r="K138" i="12"/>
  <c r="L138" i="12"/>
  <c r="F136" i="12"/>
  <c r="F138" i="12"/>
  <c r="F135" i="12"/>
  <c r="E135" i="12" s="1"/>
  <c r="E138" i="12" l="1"/>
  <c r="E136" i="12"/>
  <c r="E137" i="12"/>
  <c r="G190" i="12"/>
  <c r="H190" i="12"/>
  <c r="I190" i="12"/>
  <c r="J190" i="12"/>
  <c r="K190" i="12"/>
  <c r="L190" i="12"/>
  <c r="F190" i="12"/>
  <c r="F38" i="12"/>
  <c r="G172" i="12"/>
  <c r="H172" i="12"/>
  <c r="G173" i="12"/>
  <c r="H173" i="12"/>
  <c r="G175" i="12"/>
  <c r="H175" i="12"/>
  <c r="F173" i="12"/>
  <c r="F175" i="12"/>
  <c r="F172" i="12"/>
  <c r="G146" i="12"/>
  <c r="H146" i="12"/>
  <c r="G147" i="12"/>
  <c r="H147" i="12"/>
  <c r="G149" i="12"/>
  <c r="H149" i="12"/>
  <c r="F147" i="12"/>
  <c r="F149" i="12"/>
  <c r="F146" i="12"/>
  <c r="F189" i="12"/>
  <c r="G189" i="12"/>
  <c r="H189" i="12"/>
  <c r="I141" i="12"/>
  <c r="J141" i="12"/>
  <c r="J146" i="12" s="1"/>
  <c r="K141" i="12"/>
  <c r="K146" i="12" s="1"/>
  <c r="L141" i="12"/>
  <c r="L146" i="12" s="1"/>
  <c r="G143" i="12"/>
  <c r="G148" i="12" s="1"/>
  <c r="H143" i="12"/>
  <c r="H148" i="12" s="1"/>
  <c r="I143" i="12"/>
  <c r="J143" i="12"/>
  <c r="K143" i="12"/>
  <c r="L143" i="12"/>
  <c r="F143" i="12"/>
  <c r="L129" i="12"/>
  <c r="K129" i="12"/>
  <c r="J129" i="12"/>
  <c r="I129" i="12"/>
  <c r="H129" i="12"/>
  <c r="G129" i="12"/>
  <c r="F129" i="12"/>
  <c r="G124" i="12"/>
  <c r="H124" i="12"/>
  <c r="I124" i="12"/>
  <c r="J124" i="12"/>
  <c r="K124" i="12"/>
  <c r="L124" i="12"/>
  <c r="F124" i="12"/>
  <c r="G119" i="12"/>
  <c r="J119" i="12"/>
  <c r="K119" i="12"/>
  <c r="L119" i="12"/>
  <c r="G120" i="12"/>
  <c r="J120" i="12"/>
  <c r="K120" i="12"/>
  <c r="L120" i="12"/>
  <c r="G121" i="12"/>
  <c r="J121" i="12"/>
  <c r="K121" i="12"/>
  <c r="L121" i="12"/>
  <c r="G122" i="12"/>
  <c r="H122" i="12"/>
  <c r="H118" i="12" s="1"/>
  <c r="I122" i="12"/>
  <c r="J122" i="12"/>
  <c r="J142" i="12" s="1"/>
  <c r="K122" i="12"/>
  <c r="K142" i="12" s="1"/>
  <c r="L122" i="12"/>
  <c r="L142" i="12" s="1"/>
  <c r="F120" i="12"/>
  <c r="F121" i="12"/>
  <c r="F122" i="12"/>
  <c r="F119" i="12"/>
  <c r="I142" i="12" l="1"/>
  <c r="I118" i="12"/>
  <c r="E122" i="12"/>
  <c r="E119" i="12"/>
  <c r="I146" i="12"/>
  <c r="E146" i="12" s="1"/>
  <c r="E141" i="12"/>
  <c r="F148" i="12"/>
  <c r="F145" i="12" s="1"/>
  <c r="E143" i="12"/>
  <c r="E120" i="12"/>
  <c r="E142" i="12"/>
  <c r="E129" i="12"/>
  <c r="E190" i="12"/>
  <c r="E124" i="12"/>
  <c r="E121" i="12"/>
  <c r="J148" i="12"/>
  <c r="J153" i="12" s="1"/>
  <c r="I148" i="12"/>
  <c r="I153" i="12" s="1"/>
  <c r="L148" i="12"/>
  <c r="K148" i="12"/>
  <c r="K153" i="12" s="1"/>
  <c r="H154" i="12"/>
  <c r="H159" i="12" s="1"/>
  <c r="H156" i="12" s="1"/>
  <c r="L147" i="12"/>
  <c r="K147" i="12"/>
  <c r="G154" i="12"/>
  <c r="L189" i="12"/>
  <c r="K189" i="12"/>
  <c r="I189" i="12"/>
  <c r="J189" i="12"/>
  <c r="J147" i="12"/>
  <c r="J152" i="12" s="1"/>
  <c r="G145" i="12"/>
  <c r="I147" i="12"/>
  <c r="H145" i="12"/>
  <c r="H140" i="12"/>
  <c r="G140" i="12"/>
  <c r="F140" i="12"/>
  <c r="F134" i="12"/>
  <c r="L134" i="12"/>
  <c r="L144" i="12" s="1"/>
  <c r="K134" i="12"/>
  <c r="K144" i="12" s="1"/>
  <c r="J134" i="12"/>
  <c r="J144" i="12" s="1"/>
  <c r="H134" i="12"/>
  <c r="G118" i="12"/>
  <c r="L118" i="12"/>
  <c r="J118" i="12"/>
  <c r="K118" i="12"/>
  <c r="F118" i="12"/>
  <c r="L113" i="12"/>
  <c r="K113" i="12"/>
  <c r="J113" i="12"/>
  <c r="G113" i="12"/>
  <c r="F113" i="12"/>
  <c r="G108" i="12"/>
  <c r="E189" i="12" l="1"/>
  <c r="E147" i="12"/>
  <c r="I158" i="12"/>
  <c r="I163" i="12" s="1"/>
  <c r="E148" i="12"/>
  <c r="E118" i="12"/>
  <c r="E113" i="12"/>
  <c r="L152" i="12"/>
  <c r="L157" i="12" s="1"/>
  <c r="L162" i="12" s="1"/>
  <c r="L167" i="12" s="1"/>
  <c r="H164" i="12"/>
  <c r="H161" i="12" s="1"/>
  <c r="J158" i="12"/>
  <c r="J163" i="12" s="1"/>
  <c r="J168" i="12" s="1"/>
  <c r="G151" i="12"/>
  <c r="I152" i="12"/>
  <c r="E152" i="12" s="1"/>
  <c r="K158" i="12"/>
  <c r="J157" i="12"/>
  <c r="G159" i="12"/>
  <c r="L153" i="12"/>
  <c r="E153" i="12" s="1"/>
  <c r="H151" i="12"/>
  <c r="K152" i="12"/>
  <c r="I134" i="12"/>
  <c r="I144" i="12" s="1"/>
  <c r="E144" i="12" s="1"/>
  <c r="L140" i="12"/>
  <c r="L149" i="12"/>
  <c r="J140" i="12"/>
  <c r="J149" i="12"/>
  <c r="K140" i="12"/>
  <c r="K149" i="12"/>
  <c r="G156" i="12" l="1"/>
  <c r="I168" i="12"/>
  <c r="H169" i="12"/>
  <c r="H166" i="12" s="1"/>
  <c r="K163" i="12"/>
  <c r="L154" i="12"/>
  <c r="L159" i="12" s="1"/>
  <c r="L164" i="12" s="1"/>
  <c r="L169" i="12" s="1"/>
  <c r="I149" i="12"/>
  <c r="K154" i="12"/>
  <c r="K159" i="12" s="1"/>
  <c r="I157" i="12"/>
  <c r="I162" i="12" s="1"/>
  <c r="L158" i="12"/>
  <c r="E158" i="12" s="1"/>
  <c r="K157" i="12"/>
  <c r="J162" i="12"/>
  <c r="J167" i="12" s="1"/>
  <c r="J154" i="12"/>
  <c r="G164" i="12"/>
  <c r="J173" i="12"/>
  <c r="I173" i="12"/>
  <c r="I140" i="12"/>
  <c r="E140" i="12" s="1"/>
  <c r="G134" i="12"/>
  <c r="E134" i="12" s="1"/>
  <c r="J145" i="12"/>
  <c r="K145" i="12"/>
  <c r="L145" i="12"/>
  <c r="G103" i="12"/>
  <c r="J103" i="12"/>
  <c r="K103" i="12"/>
  <c r="L103" i="12"/>
  <c r="G104" i="12"/>
  <c r="J104" i="12"/>
  <c r="K104" i="12"/>
  <c r="L104" i="12"/>
  <c r="G105" i="12"/>
  <c r="J105" i="12"/>
  <c r="K105" i="12"/>
  <c r="L105" i="12"/>
  <c r="G106" i="12"/>
  <c r="J106" i="12"/>
  <c r="K106" i="12"/>
  <c r="L106" i="12"/>
  <c r="F104" i="12"/>
  <c r="F105" i="12"/>
  <c r="F106" i="12"/>
  <c r="F103" i="12"/>
  <c r="G52" i="12"/>
  <c r="J52" i="12"/>
  <c r="K52" i="12"/>
  <c r="L52" i="12"/>
  <c r="G53" i="12"/>
  <c r="J53" i="12"/>
  <c r="K53" i="12"/>
  <c r="L53" i="12"/>
  <c r="G54" i="12"/>
  <c r="J54" i="12"/>
  <c r="K54" i="12"/>
  <c r="L54" i="12"/>
  <c r="G55" i="12"/>
  <c r="J55" i="12"/>
  <c r="K55" i="12"/>
  <c r="L55" i="12"/>
  <c r="F53" i="12"/>
  <c r="F54" i="12"/>
  <c r="F55" i="12"/>
  <c r="F52" i="12"/>
  <c r="G36" i="12"/>
  <c r="J36" i="12"/>
  <c r="K36" i="12"/>
  <c r="L36" i="12"/>
  <c r="G37" i="12"/>
  <c r="J37" i="12"/>
  <c r="K37" i="12"/>
  <c r="L37" i="12"/>
  <c r="G38" i="12"/>
  <c r="J38" i="12"/>
  <c r="K38" i="12"/>
  <c r="L38" i="12"/>
  <c r="G39" i="12"/>
  <c r="J39" i="12"/>
  <c r="K39" i="12"/>
  <c r="L39" i="12"/>
  <c r="F37" i="12"/>
  <c r="F39" i="12"/>
  <c r="F36" i="12"/>
  <c r="L108" i="12"/>
  <c r="K108" i="12"/>
  <c r="J108" i="12"/>
  <c r="I108" i="12"/>
  <c r="H108" i="12"/>
  <c r="F108" i="12"/>
  <c r="L97" i="12"/>
  <c r="K97" i="12"/>
  <c r="J97" i="12"/>
  <c r="I97" i="12"/>
  <c r="H97" i="12"/>
  <c r="G97" i="12"/>
  <c r="F97" i="12"/>
  <c r="L92" i="12"/>
  <c r="K92" i="12"/>
  <c r="J92" i="12"/>
  <c r="I92" i="12"/>
  <c r="H92" i="12"/>
  <c r="G92" i="12"/>
  <c r="F92" i="12"/>
  <c r="L87" i="12"/>
  <c r="K87" i="12"/>
  <c r="J87" i="12"/>
  <c r="I87" i="12"/>
  <c r="H87" i="12"/>
  <c r="G87" i="12"/>
  <c r="F87" i="12"/>
  <c r="L82" i="12"/>
  <c r="K82" i="12"/>
  <c r="J82" i="12"/>
  <c r="I82" i="12"/>
  <c r="H82" i="12"/>
  <c r="G82" i="12"/>
  <c r="F82" i="12"/>
  <c r="L77" i="12"/>
  <c r="K77" i="12"/>
  <c r="J77" i="12"/>
  <c r="I77" i="12"/>
  <c r="H77" i="12"/>
  <c r="G77" i="12"/>
  <c r="F77" i="12"/>
  <c r="L72" i="12"/>
  <c r="K72" i="12"/>
  <c r="J72" i="12"/>
  <c r="I72" i="12"/>
  <c r="H72" i="12"/>
  <c r="G72" i="12"/>
  <c r="F72" i="12"/>
  <c r="L67" i="12"/>
  <c r="K67" i="12"/>
  <c r="J67" i="12"/>
  <c r="I67" i="12"/>
  <c r="H67" i="12"/>
  <c r="G67" i="12"/>
  <c r="F67" i="12"/>
  <c r="L62" i="12"/>
  <c r="K62" i="12"/>
  <c r="J62" i="12"/>
  <c r="I62" i="12"/>
  <c r="H62" i="12"/>
  <c r="G62" i="12"/>
  <c r="F62" i="12"/>
  <c r="G57" i="12"/>
  <c r="J57" i="12"/>
  <c r="K57" i="12"/>
  <c r="L57" i="12"/>
  <c r="F57" i="12"/>
  <c r="G46" i="12"/>
  <c r="J46" i="12"/>
  <c r="K46" i="12"/>
  <c r="L46" i="12"/>
  <c r="F46" i="12"/>
  <c r="G41" i="12"/>
  <c r="H41" i="12"/>
  <c r="I41" i="12"/>
  <c r="J41" i="12"/>
  <c r="K41" i="12"/>
  <c r="L41" i="12"/>
  <c r="G30" i="12"/>
  <c r="J30" i="12"/>
  <c r="K30" i="12"/>
  <c r="L30" i="12"/>
  <c r="F30" i="12"/>
  <c r="G25" i="12"/>
  <c r="H25" i="12"/>
  <c r="I25" i="12"/>
  <c r="J25" i="12"/>
  <c r="K25" i="12"/>
  <c r="L25" i="12"/>
  <c r="F25" i="12"/>
  <c r="E77" i="12" l="1"/>
  <c r="E97" i="12"/>
  <c r="E52" i="12"/>
  <c r="E103" i="12"/>
  <c r="I154" i="12"/>
  <c r="E154" i="12" s="1"/>
  <c r="E149" i="12"/>
  <c r="E62" i="12"/>
  <c r="E82" i="12"/>
  <c r="E108" i="12"/>
  <c r="E37" i="12"/>
  <c r="E53" i="12"/>
  <c r="K168" i="12"/>
  <c r="K173" i="12" s="1"/>
  <c r="E72" i="12"/>
  <c r="E92" i="12"/>
  <c r="E36" i="12"/>
  <c r="E55" i="12"/>
  <c r="E106" i="12"/>
  <c r="E57" i="12"/>
  <c r="E67" i="12"/>
  <c r="E87" i="12"/>
  <c r="E39" i="12"/>
  <c r="E157" i="12"/>
  <c r="E104" i="12"/>
  <c r="E105" i="12"/>
  <c r="E41" i="12"/>
  <c r="E25" i="12"/>
  <c r="E38" i="12"/>
  <c r="E30" i="12"/>
  <c r="E46" i="12"/>
  <c r="E54" i="12"/>
  <c r="I145" i="12"/>
  <c r="E145" i="12" s="1"/>
  <c r="J159" i="12"/>
  <c r="L163" i="12"/>
  <c r="E163" i="12" s="1"/>
  <c r="I167" i="12"/>
  <c r="K155" i="12"/>
  <c r="J172" i="12"/>
  <c r="G161" i="12"/>
  <c r="K162" i="12"/>
  <c r="K167" i="12" s="1"/>
  <c r="J155" i="12"/>
  <c r="L155" i="12"/>
  <c r="K164" i="12"/>
  <c r="K169" i="12" s="1"/>
  <c r="L172" i="12"/>
  <c r="F174" i="12"/>
  <c r="L102" i="12"/>
  <c r="K102" i="12"/>
  <c r="J102" i="12"/>
  <c r="F102" i="12"/>
  <c r="G51" i="12"/>
  <c r="G102" i="12"/>
  <c r="L51" i="12"/>
  <c r="K51" i="12"/>
  <c r="J51" i="12"/>
  <c r="F51" i="12"/>
  <c r="L35" i="12"/>
  <c r="K35" i="12"/>
  <c r="G35" i="12"/>
  <c r="J35" i="12"/>
  <c r="F35" i="12"/>
  <c r="F21" i="12"/>
  <c r="G21" i="12"/>
  <c r="G178" i="12" s="1"/>
  <c r="H178" i="12"/>
  <c r="I178" i="12"/>
  <c r="J21" i="12"/>
  <c r="J178" i="12" s="1"/>
  <c r="K21" i="12"/>
  <c r="L21" i="12"/>
  <c r="F22" i="12"/>
  <c r="G22" i="12"/>
  <c r="J22" i="12"/>
  <c r="K22" i="12"/>
  <c r="L22" i="12"/>
  <c r="F23" i="12"/>
  <c r="G23" i="12"/>
  <c r="G180" i="12" s="1"/>
  <c r="H23" i="12"/>
  <c r="H180" i="12" s="1"/>
  <c r="I23" i="12"/>
  <c r="J23" i="12"/>
  <c r="K23" i="12"/>
  <c r="L23" i="12"/>
  <c r="G20" i="12"/>
  <c r="G177" i="12" s="1"/>
  <c r="H177" i="12"/>
  <c r="J20" i="12"/>
  <c r="K20" i="12"/>
  <c r="L20" i="12"/>
  <c r="F20" i="12"/>
  <c r="G14" i="12"/>
  <c r="J14" i="12"/>
  <c r="K14" i="12"/>
  <c r="L14" i="12"/>
  <c r="F14" i="12"/>
  <c r="F9" i="12"/>
  <c r="G9" i="12"/>
  <c r="H9" i="12"/>
  <c r="H19" i="12" s="1"/>
  <c r="I9" i="12"/>
  <c r="I19" i="12" s="1"/>
  <c r="J9" i="12"/>
  <c r="K9" i="12"/>
  <c r="L9" i="12"/>
  <c r="K178" i="12" l="1"/>
  <c r="K210" i="12" s="1"/>
  <c r="I155" i="12"/>
  <c r="I151" i="12" s="1"/>
  <c r="F180" i="12"/>
  <c r="F212" i="12" s="1"/>
  <c r="E23" i="12"/>
  <c r="J177" i="12"/>
  <c r="F178" i="12"/>
  <c r="F210" i="12" s="1"/>
  <c r="E21" i="12"/>
  <c r="G166" i="12"/>
  <c r="I172" i="12"/>
  <c r="E167" i="12"/>
  <c r="I159" i="12"/>
  <c r="E159" i="12" s="1"/>
  <c r="E162" i="12"/>
  <c r="F171" i="12"/>
  <c r="F177" i="12"/>
  <c r="F203" i="12" s="1"/>
  <c r="E20" i="12"/>
  <c r="F179" i="12"/>
  <c r="E102" i="12"/>
  <c r="E9" i="12"/>
  <c r="E35" i="12"/>
  <c r="E51" i="12"/>
  <c r="E14" i="12"/>
  <c r="E22" i="12"/>
  <c r="G174" i="12"/>
  <c r="G171" i="12" s="1"/>
  <c r="L151" i="12"/>
  <c r="L160" i="12"/>
  <c r="L156" i="12" s="1"/>
  <c r="K172" i="12"/>
  <c r="K177" i="12" s="1"/>
  <c r="J164" i="12"/>
  <c r="J169" i="12" s="1"/>
  <c r="J151" i="12"/>
  <c r="I160" i="12"/>
  <c r="K151" i="12"/>
  <c r="J160" i="12"/>
  <c r="J165" i="12" s="1"/>
  <c r="K160" i="12"/>
  <c r="K156" i="12" s="1"/>
  <c r="L168" i="12"/>
  <c r="H174" i="12"/>
  <c r="L177" i="12"/>
  <c r="L203" i="12" s="1"/>
  <c r="H206" i="12"/>
  <c r="H212" i="12"/>
  <c r="F206" i="12"/>
  <c r="G210" i="12"/>
  <c r="G204" i="12"/>
  <c r="I177" i="12"/>
  <c r="J209" i="12"/>
  <c r="J203" i="12"/>
  <c r="H203" i="12"/>
  <c r="H209" i="12"/>
  <c r="J204" i="12"/>
  <c r="J210" i="12"/>
  <c r="F204" i="12"/>
  <c r="G203" i="12"/>
  <c r="G209" i="12"/>
  <c r="I210" i="12"/>
  <c r="I204" i="12"/>
  <c r="G206" i="12"/>
  <c r="G212" i="12"/>
  <c r="F209" i="12"/>
  <c r="H204" i="12"/>
  <c r="H210" i="12"/>
  <c r="K19" i="12"/>
  <c r="G19" i="12"/>
  <c r="F19" i="12"/>
  <c r="L19" i="12"/>
  <c r="J19" i="12"/>
  <c r="K204" i="12" l="1"/>
  <c r="E155" i="12"/>
  <c r="G179" i="12"/>
  <c r="G205" i="12" s="1"/>
  <c r="E151" i="12"/>
  <c r="I164" i="12"/>
  <c r="I169" i="12" s="1"/>
  <c r="E169" i="12" s="1"/>
  <c r="E177" i="12"/>
  <c r="L173" i="12"/>
  <c r="E168" i="12"/>
  <c r="I156" i="12"/>
  <c r="E160" i="12"/>
  <c r="E172" i="12"/>
  <c r="E19" i="12"/>
  <c r="F205" i="12"/>
  <c r="K203" i="12"/>
  <c r="K209" i="12"/>
  <c r="K165" i="12"/>
  <c r="K161" i="12" s="1"/>
  <c r="I165" i="12"/>
  <c r="L165" i="12"/>
  <c r="L161" i="12" s="1"/>
  <c r="J161" i="12"/>
  <c r="J156" i="12"/>
  <c r="I170" i="12"/>
  <c r="I175" i="12" s="1"/>
  <c r="J170" i="12"/>
  <c r="J166" i="12" s="1"/>
  <c r="F211" i="12"/>
  <c r="F176" i="12"/>
  <c r="H171" i="12"/>
  <c r="H179" i="12"/>
  <c r="L209" i="12"/>
  <c r="I209" i="12"/>
  <c r="I203" i="12"/>
  <c r="K174" i="12"/>
  <c r="K179" i="12" s="1"/>
  <c r="J174" i="12"/>
  <c r="J179" i="12" s="1"/>
  <c r="K170" i="12" l="1"/>
  <c r="G211" i="12"/>
  <c r="G176" i="12"/>
  <c r="E203" i="12"/>
  <c r="I161" i="12"/>
  <c r="E161" i="12" s="1"/>
  <c r="E164" i="12"/>
  <c r="E209" i="12"/>
  <c r="E165" i="12"/>
  <c r="E156" i="12"/>
  <c r="I180" i="12"/>
  <c r="I206" i="12" s="1"/>
  <c r="L178" i="12"/>
  <c r="E173" i="12"/>
  <c r="F208" i="12"/>
  <c r="L170" i="12"/>
  <c r="L175" i="12" s="1"/>
  <c r="L180" i="12" s="1"/>
  <c r="I166" i="12"/>
  <c r="I174" i="12"/>
  <c r="K166" i="12"/>
  <c r="K175" i="12"/>
  <c r="K180" i="12" s="1"/>
  <c r="J175" i="12"/>
  <c r="J180" i="12" s="1"/>
  <c r="J176" i="12" s="1"/>
  <c r="H211" i="12"/>
  <c r="H205" i="12"/>
  <c r="H176" i="12"/>
  <c r="J205" i="12"/>
  <c r="J211" i="12"/>
  <c r="L174" i="12"/>
  <c r="L179" i="12" s="1"/>
  <c r="I212" i="12" l="1"/>
  <c r="E170" i="12"/>
  <c r="I179" i="12"/>
  <c r="I176" i="12" s="1"/>
  <c r="E174" i="12"/>
  <c r="E175" i="12"/>
  <c r="E180" i="12"/>
  <c r="L166" i="12"/>
  <c r="E166" i="12" s="1"/>
  <c r="E178" i="12"/>
  <c r="L210" i="12"/>
  <c r="E210" i="12" s="1"/>
  <c r="L204" i="12"/>
  <c r="E204" i="12" s="1"/>
  <c r="I171" i="12"/>
  <c r="J171" i="12"/>
  <c r="K206" i="12"/>
  <c r="K212" i="12"/>
  <c r="J206" i="12"/>
  <c r="J212" i="12"/>
  <c r="L212" i="12"/>
  <c r="L206" i="12"/>
  <c r="K171" i="12"/>
  <c r="K176" i="12"/>
  <c r="K205" i="12"/>
  <c r="K211" i="12"/>
  <c r="L171" i="12"/>
  <c r="E212" i="12" l="1"/>
  <c r="E206" i="12"/>
  <c r="I211" i="12"/>
  <c r="I208" i="12" s="1"/>
  <c r="I205" i="12"/>
  <c r="E171" i="12"/>
  <c r="E179" i="12"/>
  <c r="L211" i="12"/>
  <c r="E211" i="12" s="1"/>
  <c r="L205" i="12"/>
  <c r="L176" i="12"/>
  <c r="E176" i="12" s="1"/>
  <c r="L231" i="12"/>
  <c r="L228" i="12" s="1"/>
  <c r="K231" i="12"/>
  <c r="K228" i="12" s="1"/>
  <c r="J231" i="12"/>
  <c r="J228" i="12" s="1"/>
  <c r="I231" i="12"/>
  <c r="I228" i="12" s="1"/>
  <c r="H231" i="12"/>
  <c r="H228" i="12" s="1"/>
  <c r="G231" i="12"/>
  <c r="G228" i="12" s="1"/>
  <c r="F231" i="12"/>
  <c r="L216" i="12"/>
  <c r="L213" i="12" s="1"/>
  <c r="K216" i="12"/>
  <c r="K213" i="12" s="1"/>
  <c r="J216" i="12"/>
  <c r="J213" i="12" s="1"/>
  <c r="I216" i="12"/>
  <c r="I213" i="12" s="1"/>
  <c r="H216" i="12"/>
  <c r="H213" i="12" s="1"/>
  <c r="G216" i="12"/>
  <c r="F216" i="12"/>
  <c r="K218" i="12"/>
  <c r="I218" i="12"/>
  <c r="G218" i="12"/>
  <c r="L218" i="12"/>
  <c r="J218" i="12"/>
  <c r="H218" i="12"/>
  <c r="F218" i="12"/>
  <c r="L226" i="12"/>
  <c r="L223" i="12" s="1"/>
  <c r="K226" i="12"/>
  <c r="K223" i="12" s="1"/>
  <c r="J226" i="12"/>
  <c r="J223" i="12" s="1"/>
  <c r="I226" i="12"/>
  <c r="I223" i="12" s="1"/>
  <c r="H226" i="12"/>
  <c r="H223" i="12" s="1"/>
  <c r="G226" i="12"/>
  <c r="G223" i="12" s="1"/>
  <c r="F226" i="12"/>
  <c r="E205" i="12" l="1"/>
  <c r="F223" i="12"/>
  <c r="E223" i="12" s="1"/>
  <c r="E226" i="12"/>
  <c r="E218" i="12"/>
  <c r="F228" i="12"/>
  <c r="E228" i="12" s="1"/>
  <c r="E231" i="12"/>
  <c r="F213" i="12"/>
  <c r="E216" i="12"/>
  <c r="G213" i="12"/>
  <c r="F187" i="12"/>
  <c r="G187" i="12"/>
  <c r="H187" i="12"/>
  <c r="I187" i="12"/>
  <c r="J187" i="12"/>
  <c r="K187" i="12"/>
  <c r="L187" i="12"/>
  <c r="L236" i="12"/>
  <c r="L233" i="12" s="1"/>
  <c r="K236" i="12"/>
  <c r="K233" i="12" s="1"/>
  <c r="J236" i="12"/>
  <c r="J233" i="12" s="1"/>
  <c r="I236" i="12"/>
  <c r="I233" i="12" s="1"/>
  <c r="H236" i="12"/>
  <c r="H233" i="12" s="1"/>
  <c r="G236" i="12"/>
  <c r="G233" i="12" s="1"/>
  <c r="F236" i="12"/>
  <c r="L181" i="12"/>
  <c r="K181" i="12"/>
  <c r="J181" i="12"/>
  <c r="I181" i="12"/>
  <c r="H181" i="12"/>
  <c r="G181" i="12"/>
  <c r="F181" i="12"/>
  <c r="E236" i="12" l="1"/>
  <c r="E187" i="12"/>
  <c r="E213" i="12"/>
  <c r="E181" i="12"/>
  <c r="F233" i="12"/>
  <c r="E233" i="12" s="1"/>
  <c r="L208" i="12" l="1"/>
  <c r="K202" i="12"/>
  <c r="K208" i="12"/>
  <c r="J202" i="12"/>
  <c r="J208" i="12"/>
  <c r="L202" i="12"/>
  <c r="H202" i="12" l="1"/>
  <c r="H208" i="12"/>
  <c r="G202" i="12"/>
  <c r="G208" i="12"/>
  <c r="I202" i="12"/>
  <c r="F202" i="12"/>
  <c r="E208" i="12" l="1"/>
  <c r="E202" i="12"/>
</calcChain>
</file>

<file path=xl/sharedStrings.xml><?xml version="1.0" encoding="utf-8"?>
<sst xmlns="http://schemas.openxmlformats.org/spreadsheetml/2006/main" count="307" uniqueCount="60">
  <si>
    <t>№</t>
  </si>
  <si>
    <t>Исполнитель</t>
  </si>
  <si>
    <t>Источники финансирования</t>
  </si>
  <si>
    <t>всего</t>
  </si>
  <si>
    <t>Финансовое обеспечение (руб.)</t>
  </si>
  <si>
    <t>в том числе:</t>
  </si>
  <si>
    <t>Итого</t>
  </si>
  <si>
    <t>Основные мероприятия (связь мероприятий с целевыми показателями  программы)</t>
  </si>
  <si>
    <t>Всего по программе:</t>
  </si>
  <si>
    <t>Инвестиции в объекты муниципальной собственности</t>
  </si>
  <si>
    <t>местный бюджет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</si>
  <si>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</si>
  <si>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</si>
  <si>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федеральный бюджет</t>
  </si>
  <si>
    <t>бюджет автономного округа</t>
  </si>
  <si>
    <t>иные источники финансирования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</si>
  <si>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</si>
  <si>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</si>
  <si>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</si>
  <si>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>Управление культуры, спорта и молодежной политики администрации города Покачи</t>
  </si>
  <si>
    <t>Управление образования администрации города Покачи</t>
  </si>
  <si>
    <t>Муниципальное казенное учреждение "Управление капитального строительства"</t>
  </si>
  <si>
    <t>Муниципальное казенное учреждение «Управление материально-технического обеспечения»</t>
  </si>
  <si>
    <t>Отдел архитектуры и градостроительства администрации города Покачи</t>
  </si>
  <si>
    <t>Отдел по социальным  вопросам и связям с общественностью администрации города Покачи</t>
  </si>
  <si>
    <t>Управление культуры, спорта и молодежной политики администрации города Покачи, управление образования администрации города Покачи,  управление по социальным вопросам администрации города Покачи, отдел архитектуры и градостроительства администрации города Покачи</t>
  </si>
  <si>
    <t>1. Подпрограмма "Библиотечное дело"</t>
  </si>
  <si>
    <t>2. Подпрограмма "Художественное образование"</t>
  </si>
  <si>
    <t>3. Подпрограмма «Создание условий для развития творческого потенциала, народного творчества и традиционной культуры жителей города Покачи»</t>
  </si>
  <si>
    <t>4. Подпрограмма "Обеспечение прав граждан на доступ к культурным ценностям и информации"</t>
  </si>
  <si>
    <t>5. Подпрограмма "Музейное дело"</t>
  </si>
  <si>
    <t>6. Подпрограмма "Ресурсное обеспечение в сфере культуры"</t>
  </si>
  <si>
    <t>7. Подпрограмма "Развитие туризма"</t>
  </si>
  <si>
    <t>8. Подпрограмма "Сохранение, возрождение и развитие народных художественных промыслов и ремесел"</t>
  </si>
  <si>
    <t>Таблица 2. Распределение финансовых ресурсов муниципальной программы</t>
  </si>
  <si>
    <t>Развитие библиотечного дела (1)</t>
  </si>
  <si>
    <t xml:space="preserve">Финансовое обеспечение выполнения муниципального задания, иные цели (1) </t>
  </si>
  <si>
    <t>Поддержка, развитие и совершенствование форм художественного образования и художественно - творческой деятельности для различных групп населения (2)</t>
  </si>
  <si>
    <t xml:space="preserve">Финансовое обеспечение выполнения муниципального задания, иные цели (2) </t>
  </si>
  <si>
    <t>Проведение различных городских мероприятий, реализация творческих проектов, демонстрация творческих достижений в мероприятиях различных уровней (3)</t>
  </si>
  <si>
    <t>Финансовое обеспечение выполнения муниципального задания, иные цели (3)</t>
  </si>
  <si>
    <t>Cоздание сводных библиотечно-информационных ресурсов (4)</t>
  </si>
  <si>
    <t>Развитие системы дистанционного и внестационарного библиотечного обслуживания (5)</t>
  </si>
  <si>
    <t>Модернизация программно-аппаратных комплексов общедоступных библиотек Югры (5)</t>
  </si>
  <si>
    <t>Подключение общедоступных библиотек к сети Интернет (5)</t>
  </si>
  <si>
    <t>Перевод документов в электронную форму (4)</t>
  </si>
  <si>
    <t>Поставка (обновление) автоматизированных библиотечно-информационных систем для осуществления электронной каталогизации (5)</t>
  </si>
  <si>
    <t>Комплектование библиотечных фондов (4)</t>
  </si>
  <si>
    <t>Подписка на периодические издания (4)</t>
  </si>
  <si>
    <t>Приобретение электронных баз данных (4)</t>
  </si>
  <si>
    <t>Развитие музейного дела (6)</t>
  </si>
  <si>
    <t>Финансовое обеспечение выполнения муниципального задания, иные цели (6)</t>
  </si>
  <si>
    <t>Приобретение современного оборудования для организаций культуры (7)</t>
  </si>
  <si>
    <t>Оценка качества оказания услуг учреждениями культуры (8)</t>
  </si>
  <si>
    <t xml:space="preserve">Совершенствование форм событийного туризма с проведением крупномасштабных мероприятий (9) </t>
  </si>
  <si>
    <t>Обеспечение участия организаций народных художественных промыслов в федеральных и региональных выставках и ярмарках (11)</t>
  </si>
  <si>
    <t xml:space="preserve">Организация тематических выставок-ярмарок народных художественных промыслов на территории города Покачи (10) </t>
  </si>
  <si>
    <t xml:space="preserve">Включение мест традиционного бытования народных художественных промыслов в туристические маршруты (10) </t>
  </si>
  <si>
    <t>Пополнение музейного фонда произведениями народных промыслов по заявкам музея (12)</t>
  </si>
  <si>
    <t xml:space="preserve">Приложение №2
к постановлению администрации города Покачи 
от 15.01.2021 № 10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</si>
</sst>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" fontId="4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237"/>
  <sheetViews>
    <sheetView tabSelected="1" topLeftCell="E1" zoomScaleNormal="100" workbookViewId="0">
      <selection activeCell="A2" sqref="A2:Q2"/>
    </sheetView>
  </sheetViews>
  <sheetFormatPr defaultColWidth="9.140625" defaultRowHeight="15" x14ac:dyDescent="0.25"/>
  <cols>
    <col min="1" max="1" width="6.42578125" style="2" customWidth="1"/>
    <col min="2" max="2" width="63.5703125" style="2" customWidth="1"/>
    <col min="3" max="3" width="27.28515625" style="2" customWidth="1"/>
    <col min="4" max="4" width="19" style="2" customWidth="1"/>
    <col min="5" max="5" width="15" style="2" customWidth="1"/>
    <col min="6" max="6" width="13.85546875" style="2" customWidth="1"/>
    <col min="7" max="7" width="14.42578125" style="2" customWidth="1"/>
    <col min="8" max="8" width="15.7109375" style="2" customWidth="1"/>
    <col min="9" max="16" width="13.140625" style="2" customWidth="1"/>
    <col min="17" max="17" width="13.7109375" style="2" customWidth="1"/>
    <col min="18" max="18" width="14.28515625" style="2" customWidth="1"/>
    <col min="19" max="19" width="14.42578125" style="2" customWidth="1"/>
    <col min="20" max="20" width="15.140625" style="2" customWidth="1"/>
    <col min="21" max="21" width="18.140625" style="2" customWidth="1"/>
    <col min="22" max="16384" width="9.140625" style="2"/>
  </cols>
  <sheetData>
    <row r="1" spans="1:18" ht="96" customHeight="1" x14ac:dyDescent="0.25">
      <c r="A1" s="9"/>
      <c r="B1" s="9"/>
      <c r="C1" s="9"/>
      <c r="D1" s="9"/>
      <c r="E1" s="21"/>
      <c r="F1" s="21"/>
      <c r="G1" s="21"/>
      <c r="H1" s="21"/>
      <c r="I1" s="21"/>
      <c r="J1" s="21"/>
      <c r="K1" s="21"/>
      <c r="L1" s="21"/>
      <c r="M1" s="21"/>
      <c r="N1" s="21"/>
      <c r="O1" s="42" t="s">
        <v>59</v>
      </c>
      <c r="P1" s="43"/>
      <c r="Q1" s="43"/>
    </row>
    <row r="2" spans="1:18" x14ac:dyDescent="0.25">
      <c r="A2" s="44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8" ht="15.75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8" ht="15" customHeight="1" x14ac:dyDescent="0.25">
      <c r="A4" s="24" t="s">
        <v>0</v>
      </c>
      <c r="B4" s="24" t="s">
        <v>7</v>
      </c>
      <c r="C4" s="24" t="s">
        <v>1</v>
      </c>
      <c r="D4" s="24" t="s">
        <v>2</v>
      </c>
      <c r="E4" s="24" t="s">
        <v>4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8" x14ac:dyDescent="0.25">
      <c r="A5" s="24"/>
      <c r="B5" s="24"/>
      <c r="C5" s="24"/>
      <c r="D5" s="24"/>
      <c r="E5" s="24" t="s">
        <v>3</v>
      </c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8" x14ac:dyDescent="0.25">
      <c r="A6" s="24"/>
      <c r="B6" s="24"/>
      <c r="C6" s="24"/>
      <c r="D6" s="24"/>
      <c r="E6" s="24"/>
      <c r="F6" s="13">
        <v>2019</v>
      </c>
      <c r="G6" s="20">
        <v>2020</v>
      </c>
      <c r="H6" s="3">
        <v>2021</v>
      </c>
      <c r="I6" s="3">
        <v>2022</v>
      </c>
      <c r="J6" s="3">
        <v>2023</v>
      </c>
      <c r="K6" s="3">
        <v>2024</v>
      </c>
      <c r="L6" s="3">
        <v>2025</v>
      </c>
      <c r="M6" s="3">
        <v>2026</v>
      </c>
      <c r="N6" s="3">
        <v>2027</v>
      </c>
      <c r="O6" s="3">
        <v>2028</v>
      </c>
      <c r="P6" s="3">
        <v>2029</v>
      </c>
      <c r="Q6" s="3">
        <v>2030</v>
      </c>
    </row>
    <row r="7" spans="1:1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20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</row>
    <row r="8" spans="1:18" ht="22.5" customHeight="1" x14ac:dyDescent="0.25">
      <c r="A8" s="46" t="s">
        <v>26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5"/>
      <c r="O8" s="15"/>
      <c r="P8" s="15"/>
      <c r="Q8" s="15"/>
    </row>
    <row r="9" spans="1:18" ht="15" customHeight="1" x14ac:dyDescent="0.25">
      <c r="A9" s="47">
        <v>1</v>
      </c>
      <c r="B9" s="25" t="s">
        <v>35</v>
      </c>
      <c r="C9" s="24" t="s">
        <v>19</v>
      </c>
      <c r="D9" s="14" t="s">
        <v>3</v>
      </c>
      <c r="E9" s="1">
        <f>SUM(F9:Q9)</f>
        <v>3372300</v>
      </c>
      <c r="F9" s="1">
        <f>F10+F11+F12+F13</f>
        <v>300000</v>
      </c>
      <c r="G9" s="1">
        <f t="shared" ref="G9:Q9" si="0">G10+G11+G12+G13</f>
        <v>672300</v>
      </c>
      <c r="H9" s="1">
        <f t="shared" si="0"/>
        <v>0</v>
      </c>
      <c r="I9" s="1">
        <f t="shared" si="0"/>
        <v>0</v>
      </c>
      <c r="J9" s="1">
        <f t="shared" si="0"/>
        <v>300000</v>
      </c>
      <c r="K9" s="1">
        <f t="shared" si="0"/>
        <v>300000</v>
      </c>
      <c r="L9" s="1">
        <f t="shared" si="0"/>
        <v>300000</v>
      </c>
      <c r="M9" s="1">
        <f t="shared" si="0"/>
        <v>300000</v>
      </c>
      <c r="N9" s="1">
        <f t="shared" si="0"/>
        <v>300000</v>
      </c>
      <c r="O9" s="1">
        <f t="shared" si="0"/>
        <v>300000</v>
      </c>
      <c r="P9" s="1">
        <f t="shared" si="0"/>
        <v>300000</v>
      </c>
      <c r="Q9" s="1">
        <f t="shared" si="0"/>
        <v>300000</v>
      </c>
      <c r="R9" s="4"/>
    </row>
    <row r="10" spans="1:18" x14ac:dyDescent="0.25">
      <c r="A10" s="47"/>
      <c r="B10" s="26"/>
      <c r="C10" s="24"/>
      <c r="D10" s="14" t="s">
        <v>13</v>
      </c>
      <c r="E10" s="1">
        <f t="shared" ref="E10:E23" si="1">SUM(F10:Q10)</f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4"/>
    </row>
    <row r="11" spans="1:18" ht="25.5" x14ac:dyDescent="0.25">
      <c r="A11" s="47"/>
      <c r="B11" s="26"/>
      <c r="C11" s="24"/>
      <c r="D11" s="14" t="s">
        <v>14</v>
      </c>
      <c r="E11" s="1">
        <f t="shared" si="1"/>
        <v>147000</v>
      </c>
      <c r="F11" s="1">
        <v>0</v>
      </c>
      <c r="G11" s="1">
        <v>147000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4"/>
    </row>
    <row r="12" spans="1:18" x14ac:dyDescent="0.25">
      <c r="A12" s="47"/>
      <c r="B12" s="26"/>
      <c r="C12" s="24"/>
      <c r="D12" s="14" t="s">
        <v>10</v>
      </c>
      <c r="E12" s="1">
        <f t="shared" si="1"/>
        <v>3225300</v>
      </c>
      <c r="F12" s="1">
        <v>300000</v>
      </c>
      <c r="G12" s="1">
        <v>525300</v>
      </c>
      <c r="H12" s="1">
        <v>0</v>
      </c>
      <c r="I12" s="1">
        <v>0</v>
      </c>
      <c r="J12" s="1">
        <v>300000</v>
      </c>
      <c r="K12" s="1">
        <v>300000</v>
      </c>
      <c r="L12" s="1">
        <v>300000</v>
      </c>
      <c r="M12" s="1">
        <v>300000</v>
      </c>
      <c r="N12" s="1">
        <v>300000</v>
      </c>
      <c r="O12" s="1">
        <v>300000</v>
      </c>
      <c r="P12" s="1">
        <v>300000</v>
      </c>
      <c r="Q12" s="1">
        <v>300000</v>
      </c>
      <c r="R12" s="4"/>
    </row>
    <row r="13" spans="1:18" ht="25.5" x14ac:dyDescent="0.25">
      <c r="A13" s="47"/>
      <c r="B13" s="27"/>
      <c r="C13" s="24"/>
      <c r="D13" s="14" t="s">
        <v>15</v>
      </c>
      <c r="E13" s="1">
        <f t="shared" si="1"/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4"/>
    </row>
    <row r="14" spans="1:18" ht="15" customHeight="1" x14ac:dyDescent="0.25">
      <c r="A14" s="24">
        <v>2</v>
      </c>
      <c r="B14" s="24" t="s">
        <v>36</v>
      </c>
      <c r="C14" s="24" t="s">
        <v>19</v>
      </c>
      <c r="D14" s="14" t="s">
        <v>3</v>
      </c>
      <c r="E14" s="1">
        <f t="shared" si="1"/>
        <v>199534494.82000005</v>
      </c>
      <c r="F14" s="1">
        <f>F15+F16+F17+F18</f>
        <v>15043318.15</v>
      </c>
      <c r="G14" s="1">
        <f t="shared" ref="G14:Q14" si="2">G15+G16+G17+G18</f>
        <v>16259465.869999999</v>
      </c>
      <c r="H14" s="1">
        <f t="shared" si="2"/>
        <v>22461420.079999998</v>
      </c>
      <c r="I14" s="1">
        <f t="shared" si="2"/>
        <v>22461420.079999998</v>
      </c>
      <c r="J14" s="1">
        <f t="shared" si="2"/>
        <v>15413608.83</v>
      </c>
      <c r="K14" s="1">
        <f t="shared" si="2"/>
        <v>15413608.83</v>
      </c>
      <c r="L14" s="1">
        <f t="shared" si="2"/>
        <v>15413608.83</v>
      </c>
      <c r="M14" s="1">
        <f t="shared" si="2"/>
        <v>15413608.83</v>
      </c>
      <c r="N14" s="1">
        <f t="shared" si="2"/>
        <v>15413608.83</v>
      </c>
      <c r="O14" s="1">
        <f t="shared" si="2"/>
        <v>15413608.83</v>
      </c>
      <c r="P14" s="1">
        <f t="shared" si="2"/>
        <v>15413608.83</v>
      </c>
      <c r="Q14" s="1">
        <f t="shared" si="2"/>
        <v>15413608.83</v>
      </c>
      <c r="R14" s="5"/>
    </row>
    <row r="15" spans="1:18" x14ac:dyDescent="0.25">
      <c r="A15" s="24"/>
      <c r="B15" s="24"/>
      <c r="C15" s="24"/>
      <c r="D15" s="14" t="s">
        <v>13</v>
      </c>
      <c r="E15" s="1">
        <f t="shared" si="1"/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5"/>
    </row>
    <row r="16" spans="1:18" ht="25.5" x14ac:dyDescent="0.25">
      <c r="A16" s="24"/>
      <c r="B16" s="24"/>
      <c r="C16" s="24"/>
      <c r="D16" s="14" t="s">
        <v>14</v>
      </c>
      <c r="E16" s="1">
        <f t="shared" si="1"/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5"/>
    </row>
    <row r="17" spans="1:18" x14ac:dyDescent="0.25">
      <c r="A17" s="24"/>
      <c r="B17" s="24"/>
      <c r="C17" s="24"/>
      <c r="D17" s="14" t="s">
        <v>10</v>
      </c>
      <c r="E17" s="1">
        <f t="shared" si="1"/>
        <v>199534494.82000005</v>
      </c>
      <c r="F17" s="1">
        <v>15043318.15</v>
      </c>
      <c r="G17" s="1">
        <v>16259465.869999999</v>
      </c>
      <c r="H17" s="1">
        <f>13611439.85+8849980.23</f>
        <v>22461420.079999998</v>
      </c>
      <c r="I17" s="1">
        <f>13611439.85+8849980.23</f>
        <v>22461420.079999998</v>
      </c>
      <c r="J17" s="1">
        <v>15413608.83</v>
      </c>
      <c r="K17" s="1">
        <v>15413608.83</v>
      </c>
      <c r="L17" s="1">
        <v>15413608.83</v>
      </c>
      <c r="M17" s="1">
        <v>15413608.83</v>
      </c>
      <c r="N17" s="1">
        <v>15413608.83</v>
      </c>
      <c r="O17" s="1">
        <v>15413608.83</v>
      </c>
      <c r="P17" s="1">
        <v>15413608.83</v>
      </c>
      <c r="Q17" s="1">
        <v>15413608.83</v>
      </c>
      <c r="R17" s="5"/>
    </row>
    <row r="18" spans="1:18" ht="25.5" x14ac:dyDescent="0.25">
      <c r="A18" s="24"/>
      <c r="B18" s="24"/>
      <c r="C18" s="24"/>
      <c r="D18" s="14" t="s">
        <v>15</v>
      </c>
      <c r="E18" s="1">
        <f t="shared" si="1"/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5"/>
    </row>
    <row r="19" spans="1:18" ht="12.75" customHeight="1" x14ac:dyDescent="0.25">
      <c r="A19" s="28" t="s">
        <v>6</v>
      </c>
      <c r="B19" s="28"/>
      <c r="C19" s="28"/>
      <c r="D19" s="14" t="s">
        <v>3</v>
      </c>
      <c r="E19" s="1">
        <f t="shared" si="1"/>
        <v>202906794.82000005</v>
      </c>
      <c r="F19" s="1">
        <f>F9+F14</f>
        <v>15343318.15</v>
      </c>
      <c r="G19" s="1">
        <f t="shared" ref="G19:Q23" si="3">G9+G14</f>
        <v>16931765.869999997</v>
      </c>
      <c r="H19" s="1">
        <f t="shared" si="3"/>
        <v>22461420.079999998</v>
      </c>
      <c r="I19" s="1">
        <f t="shared" si="3"/>
        <v>22461420.079999998</v>
      </c>
      <c r="J19" s="1">
        <f t="shared" si="3"/>
        <v>15713608.83</v>
      </c>
      <c r="K19" s="1">
        <f t="shared" si="3"/>
        <v>15713608.83</v>
      </c>
      <c r="L19" s="1">
        <f t="shared" si="3"/>
        <v>15713608.83</v>
      </c>
      <c r="M19" s="1">
        <f t="shared" si="3"/>
        <v>15713608.83</v>
      </c>
      <c r="N19" s="1">
        <f t="shared" si="3"/>
        <v>15713608.83</v>
      </c>
      <c r="O19" s="1">
        <f t="shared" si="3"/>
        <v>15713608.83</v>
      </c>
      <c r="P19" s="1">
        <f t="shared" si="3"/>
        <v>15713608.83</v>
      </c>
      <c r="Q19" s="1">
        <f t="shared" si="3"/>
        <v>15713608.83</v>
      </c>
      <c r="R19" s="5"/>
    </row>
    <row r="20" spans="1:18" x14ac:dyDescent="0.25">
      <c r="A20" s="28"/>
      <c r="B20" s="28"/>
      <c r="C20" s="28"/>
      <c r="D20" s="14" t="s">
        <v>13</v>
      </c>
      <c r="E20" s="1">
        <f t="shared" si="1"/>
        <v>0</v>
      </c>
      <c r="F20" s="1">
        <f>F10+F15</f>
        <v>0</v>
      </c>
      <c r="G20" s="1">
        <f t="shared" ref="G20:L20" si="4">G10+G15</f>
        <v>0</v>
      </c>
      <c r="H20" s="1">
        <f t="shared" si="3"/>
        <v>0</v>
      </c>
      <c r="I20" s="1">
        <f t="shared" si="3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  <c r="M20" s="1">
        <f t="shared" si="3"/>
        <v>0</v>
      </c>
      <c r="N20" s="1">
        <f t="shared" si="3"/>
        <v>0</v>
      </c>
      <c r="O20" s="1">
        <f t="shared" si="3"/>
        <v>0</v>
      </c>
      <c r="P20" s="1">
        <f t="shared" si="3"/>
        <v>0</v>
      </c>
      <c r="Q20" s="1">
        <f t="shared" si="3"/>
        <v>0</v>
      </c>
      <c r="R20" s="5"/>
    </row>
    <row r="21" spans="1:18" ht="25.5" x14ac:dyDescent="0.25">
      <c r="A21" s="28"/>
      <c r="B21" s="28"/>
      <c r="C21" s="28"/>
      <c r="D21" s="14" t="s">
        <v>14</v>
      </c>
      <c r="E21" s="1">
        <f t="shared" si="1"/>
        <v>147000</v>
      </c>
      <c r="F21" s="1">
        <f t="shared" ref="F21:L21" si="5">F11+F16</f>
        <v>0</v>
      </c>
      <c r="G21" s="1">
        <f t="shared" si="5"/>
        <v>147000</v>
      </c>
      <c r="H21" s="1">
        <f t="shared" si="3"/>
        <v>0</v>
      </c>
      <c r="I21" s="1">
        <f t="shared" si="3"/>
        <v>0</v>
      </c>
      <c r="J21" s="1">
        <f t="shared" si="5"/>
        <v>0</v>
      </c>
      <c r="K21" s="1">
        <f t="shared" si="5"/>
        <v>0</v>
      </c>
      <c r="L21" s="1">
        <f t="shared" si="5"/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  <c r="P21" s="1">
        <f t="shared" si="3"/>
        <v>0</v>
      </c>
      <c r="Q21" s="1">
        <f t="shared" si="3"/>
        <v>0</v>
      </c>
      <c r="R21" s="5"/>
    </row>
    <row r="22" spans="1:18" x14ac:dyDescent="0.25">
      <c r="A22" s="28"/>
      <c r="B22" s="28"/>
      <c r="C22" s="28"/>
      <c r="D22" s="14" t="s">
        <v>10</v>
      </c>
      <c r="E22" s="1">
        <f t="shared" si="1"/>
        <v>202759794.82000005</v>
      </c>
      <c r="F22" s="1">
        <f t="shared" ref="F22:L22" si="6">F12+F17</f>
        <v>15343318.15</v>
      </c>
      <c r="G22" s="1">
        <f t="shared" si="6"/>
        <v>16784765.869999997</v>
      </c>
      <c r="H22" s="1">
        <f t="shared" si="3"/>
        <v>22461420.079999998</v>
      </c>
      <c r="I22" s="1">
        <f t="shared" si="3"/>
        <v>22461420.079999998</v>
      </c>
      <c r="J22" s="1">
        <f t="shared" si="6"/>
        <v>15713608.83</v>
      </c>
      <c r="K22" s="1">
        <f t="shared" si="6"/>
        <v>15713608.83</v>
      </c>
      <c r="L22" s="1">
        <f t="shared" si="6"/>
        <v>15713608.83</v>
      </c>
      <c r="M22" s="1">
        <f t="shared" si="3"/>
        <v>15713608.83</v>
      </c>
      <c r="N22" s="1">
        <f t="shared" si="3"/>
        <v>15713608.83</v>
      </c>
      <c r="O22" s="1">
        <f t="shared" si="3"/>
        <v>15713608.83</v>
      </c>
      <c r="P22" s="1">
        <f t="shared" si="3"/>
        <v>15713608.83</v>
      </c>
      <c r="Q22" s="1">
        <f t="shared" si="3"/>
        <v>15713608.83</v>
      </c>
      <c r="R22" s="5"/>
    </row>
    <row r="23" spans="1:18" ht="25.5" x14ac:dyDescent="0.25">
      <c r="A23" s="28"/>
      <c r="B23" s="28"/>
      <c r="C23" s="28"/>
      <c r="D23" s="14" t="s">
        <v>15</v>
      </c>
      <c r="E23" s="1">
        <f t="shared" si="1"/>
        <v>0</v>
      </c>
      <c r="F23" s="1">
        <f t="shared" ref="F23:L23" si="7">F13+F18</f>
        <v>0</v>
      </c>
      <c r="G23" s="1">
        <f t="shared" si="7"/>
        <v>0</v>
      </c>
      <c r="H23" s="1">
        <f t="shared" si="7"/>
        <v>0</v>
      </c>
      <c r="I23" s="1">
        <f t="shared" si="7"/>
        <v>0</v>
      </c>
      <c r="J23" s="1">
        <f t="shared" si="7"/>
        <v>0</v>
      </c>
      <c r="K23" s="1">
        <f t="shared" si="7"/>
        <v>0</v>
      </c>
      <c r="L23" s="1">
        <f t="shared" si="7"/>
        <v>0</v>
      </c>
      <c r="M23" s="1">
        <f t="shared" si="3"/>
        <v>0</v>
      </c>
      <c r="N23" s="1">
        <f t="shared" si="3"/>
        <v>0</v>
      </c>
      <c r="O23" s="1">
        <f t="shared" si="3"/>
        <v>0</v>
      </c>
      <c r="P23" s="1">
        <f t="shared" si="3"/>
        <v>0</v>
      </c>
      <c r="Q23" s="1">
        <f t="shared" si="3"/>
        <v>0</v>
      </c>
      <c r="R23" s="5"/>
    </row>
    <row r="24" spans="1:18" ht="24.75" customHeight="1" x14ac:dyDescent="0.25">
      <c r="A24" s="46" t="s">
        <v>27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16"/>
      <c r="O24" s="17"/>
      <c r="P24" s="17"/>
      <c r="Q24" s="17"/>
      <c r="R24" s="5"/>
    </row>
    <row r="25" spans="1:18" ht="15" customHeight="1" x14ac:dyDescent="0.25">
      <c r="A25" s="24">
        <v>1</v>
      </c>
      <c r="B25" s="25" t="s">
        <v>37</v>
      </c>
      <c r="C25" s="24" t="s">
        <v>19</v>
      </c>
      <c r="D25" s="14" t="s">
        <v>3</v>
      </c>
      <c r="E25" s="1">
        <f t="shared" ref="E25:E88" si="8">SUM(F25:Q25)</f>
        <v>4910000</v>
      </c>
      <c r="F25" s="1">
        <f>F26+F27+F28+F29</f>
        <v>400000</v>
      </c>
      <c r="G25" s="1">
        <f t="shared" ref="G25:Q25" si="9">G26+G27+G28+G29</f>
        <v>510000</v>
      </c>
      <c r="H25" s="1">
        <f t="shared" si="9"/>
        <v>0</v>
      </c>
      <c r="I25" s="1">
        <f t="shared" si="9"/>
        <v>0</v>
      </c>
      <c r="J25" s="1">
        <f t="shared" si="9"/>
        <v>500000</v>
      </c>
      <c r="K25" s="1">
        <f t="shared" si="9"/>
        <v>500000</v>
      </c>
      <c r="L25" s="1">
        <f t="shared" si="9"/>
        <v>500000</v>
      </c>
      <c r="M25" s="1">
        <f t="shared" si="9"/>
        <v>500000</v>
      </c>
      <c r="N25" s="1">
        <f t="shared" si="9"/>
        <v>500000</v>
      </c>
      <c r="O25" s="1">
        <f t="shared" si="9"/>
        <v>500000</v>
      </c>
      <c r="P25" s="1">
        <f t="shared" si="9"/>
        <v>500000</v>
      </c>
      <c r="Q25" s="1">
        <f t="shared" si="9"/>
        <v>500000</v>
      </c>
      <c r="R25" s="5"/>
    </row>
    <row r="26" spans="1:18" x14ac:dyDescent="0.25">
      <c r="A26" s="24"/>
      <c r="B26" s="26"/>
      <c r="C26" s="24"/>
      <c r="D26" s="14" t="s">
        <v>13</v>
      </c>
      <c r="E26" s="1">
        <f t="shared" si="8"/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5"/>
    </row>
    <row r="27" spans="1:18" ht="25.5" x14ac:dyDescent="0.25">
      <c r="A27" s="24"/>
      <c r="B27" s="26"/>
      <c r="C27" s="24"/>
      <c r="D27" s="14" t="s">
        <v>14</v>
      </c>
      <c r="E27" s="1">
        <f t="shared" si="8"/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5"/>
    </row>
    <row r="28" spans="1:18" x14ac:dyDescent="0.25">
      <c r="A28" s="24"/>
      <c r="B28" s="26"/>
      <c r="C28" s="24"/>
      <c r="D28" s="14" t="s">
        <v>10</v>
      </c>
      <c r="E28" s="1">
        <f t="shared" si="8"/>
        <v>4910000</v>
      </c>
      <c r="F28" s="1">
        <v>400000</v>
      </c>
      <c r="G28" s="1">
        <v>510000</v>
      </c>
      <c r="H28" s="1">
        <v>0</v>
      </c>
      <c r="I28" s="1">
        <v>0</v>
      </c>
      <c r="J28" s="1">
        <v>500000</v>
      </c>
      <c r="K28" s="1">
        <v>500000</v>
      </c>
      <c r="L28" s="1">
        <v>500000</v>
      </c>
      <c r="M28" s="1">
        <v>500000</v>
      </c>
      <c r="N28" s="1">
        <v>500000</v>
      </c>
      <c r="O28" s="1">
        <v>500000</v>
      </c>
      <c r="P28" s="1">
        <v>500000</v>
      </c>
      <c r="Q28" s="1">
        <v>500000</v>
      </c>
      <c r="R28" s="5"/>
    </row>
    <row r="29" spans="1:18" ht="25.5" x14ac:dyDescent="0.25">
      <c r="A29" s="24"/>
      <c r="B29" s="27"/>
      <c r="C29" s="24"/>
      <c r="D29" s="14" t="s">
        <v>15</v>
      </c>
      <c r="E29" s="1">
        <f t="shared" si="8"/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5"/>
    </row>
    <row r="30" spans="1:18" ht="15" customHeight="1" x14ac:dyDescent="0.25">
      <c r="A30" s="24">
        <v>2</v>
      </c>
      <c r="B30" s="25" t="s">
        <v>38</v>
      </c>
      <c r="C30" s="24" t="s">
        <v>19</v>
      </c>
      <c r="D30" s="14" t="s">
        <v>3</v>
      </c>
      <c r="E30" s="1">
        <f t="shared" si="8"/>
        <v>666002582.74999976</v>
      </c>
      <c r="F30" s="1">
        <f>F31+F32+F33+F34</f>
        <v>57773755.969999999</v>
      </c>
      <c r="G30" s="1">
        <f t="shared" ref="G30:Q30" si="10">G31+G32+G33+G34</f>
        <v>60030770.799999997</v>
      </c>
      <c r="H30" s="1">
        <f t="shared" si="10"/>
        <v>39455098.349999994</v>
      </c>
      <c r="I30" s="1">
        <f t="shared" si="10"/>
        <v>37748198.349999994</v>
      </c>
      <c r="J30" s="1">
        <f t="shared" si="10"/>
        <v>58874344.909999996</v>
      </c>
      <c r="K30" s="1">
        <f t="shared" si="10"/>
        <v>58874344.909999996</v>
      </c>
      <c r="L30" s="1">
        <f t="shared" si="10"/>
        <v>58874344.909999996</v>
      </c>
      <c r="M30" s="1">
        <f t="shared" si="10"/>
        <v>58874344.909999996</v>
      </c>
      <c r="N30" s="1">
        <f t="shared" si="10"/>
        <v>58874344.909999996</v>
      </c>
      <c r="O30" s="1">
        <f t="shared" si="10"/>
        <v>58874344.909999996</v>
      </c>
      <c r="P30" s="1">
        <f t="shared" si="10"/>
        <v>58874344.909999996</v>
      </c>
      <c r="Q30" s="1">
        <f t="shared" si="10"/>
        <v>58874344.909999996</v>
      </c>
      <c r="R30" s="4"/>
    </row>
    <row r="31" spans="1:18" x14ac:dyDescent="0.25">
      <c r="A31" s="24"/>
      <c r="B31" s="26"/>
      <c r="C31" s="24"/>
      <c r="D31" s="14" t="s">
        <v>13</v>
      </c>
      <c r="E31" s="1">
        <f t="shared" si="8"/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4"/>
    </row>
    <row r="32" spans="1:18" ht="25.5" x14ac:dyDescent="0.25">
      <c r="A32" s="24"/>
      <c r="B32" s="26"/>
      <c r="C32" s="24"/>
      <c r="D32" s="14" t="s">
        <v>14</v>
      </c>
      <c r="E32" s="1">
        <f t="shared" si="8"/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4"/>
    </row>
    <row r="33" spans="1:21" x14ac:dyDescent="0.25">
      <c r="A33" s="24"/>
      <c r="B33" s="26"/>
      <c r="C33" s="24"/>
      <c r="D33" s="14" t="s">
        <v>10</v>
      </c>
      <c r="E33" s="1">
        <f>SUM(F33:Q33)</f>
        <v>666002582.74999976</v>
      </c>
      <c r="F33" s="1">
        <v>57773755.969999999</v>
      </c>
      <c r="G33" s="1">
        <v>60030770.799999997</v>
      </c>
      <c r="H33" s="1">
        <f>48305078.58-8849980.23</f>
        <v>39455098.349999994</v>
      </c>
      <c r="I33" s="1">
        <f>46598178.58-8849980.23</f>
        <v>37748198.349999994</v>
      </c>
      <c r="J33" s="1">
        <v>58874344.909999996</v>
      </c>
      <c r="K33" s="1">
        <v>58874344.909999996</v>
      </c>
      <c r="L33" s="1">
        <v>58874344.909999996</v>
      </c>
      <c r="M33" s="1">
        <v>58874344.909999996</v>
      </c>
      <c r="N33" s="1">
        <v>58874344.909999996</v>
      </c>
      <c r="O33" s="1">
        <v>58874344.909999996</v>
      </c>
      <c r="P33" s="1">
        <v>58874344.909999996</v>
      </c>
      <c r="Q33" s="1">
        <v>58874344.909999996</v>
      </c>
      <c r="R33" s="4"/>
    </row>
    <row r="34" spans="1:21" ht="25.5" x14ac:dyDescent="0.25">
      <c r="A34" s="24"/>
      <c r="B34" s="27"/>
      <c r="C34" s="24"/>
      <c r="D34" s="14" t="s">
        <v>15</v>
      </c>
      <c r="E34" s="1">
        <f t="shared" si="8"/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4"/>
    </row>
    <row r="35" spans="1:21" x14ac:dyDescent="0.25">
      <c r="A35" s="28" t="s">
        <v>6</v>
      </c>
      <c r="B35" s="28"/>
      <c r="C35" s="28"/>
      <c r="D35" s="14" t="s">
        <v>3</v>
      </c>
      <c r="E35" s="1">
        <f t="shared" si="8"/>
        <v>670912582.74999976</v>
      </c>
      <c r="F35" s="1">
        <f>F36+F37+F38+F39</f>
        <v>58173755.969999999</v>
      </c>
      <c r="G35" s="1">
        <f t="shared" ref="G35:I35" si="11">G36+G37+G38+G39</f>
        <v>60540770.799999997</v>
      </c>
      <c r="H35" s="1">
        <f t="shared" si="11"/>
        <v>39455098.349999994</v>
      </c>
      <c r="I35" s="1">
        <f t="shared" si="11"/>
        <v>37748198.349999994</v>
      </c>
      <c r="J35" s="1">
        <f t="shared" ref="J35" si="12">J36+J37+J38+J39</f>
        <v>59374344.909999996</v>
      </c>
      <c r="K35" s="1">
        <f t="shared" ref="K35" si="13">K36+K37+K38+K39</f>
        <v>59374344.909999996</v>
      </c>
      <c r="L35" s="1">
        <f t="shared" ref="L35:Q35" si="14">L36+L37+L38+L39</f>
        <v>59374344.909999996</v>
      </c>
      <c r="M35" s="1">
        <f t="shared" si="14"/>
        <v>59374344.909999996</v>
      </c>
      <c r="N35" s="1">
        <f t="shared" si="14"/>
        <v>59374344.909999996</v>
      </c>
      <c r="O35" s="1">
        <f t="shared" si="14"/>
        <v>59374344.909999996</v>
      </c>
      <c r="P35" s="1">
        <f t="shared" si="14"/>
        <v>59374344.909999996</v>
      </c>
      <c r="Q35" s="1">
        <f t="shared" si="14"/>
        <v>59374344.909999996</v>
      </c>
      <c r="R35" s="4"/>
    </row>
    <row r="36" spans="1:21" x14ac:dyDescent="0.25">
      <c r="A36" s="28"/>
      <c r="B36" s="28"/>
      <c r="C36" s="28"/>
      <c r="D36" s="14" t="s">
        <v>13</v>
      </c>
      <c r="E36" s="1">
        <f t="shared" si="8"/>
        <v>0</v>
      </c>
      <c r="F36" s="1">
        <f>F26+F31</f>
        <v>0</v>
      </c>
      <c r="G36" s="1">
        <f t="shared" ref="G36:Q39" si="15">G26+G31</f>
        <v>0</v>
      </c>
      <c r="H36" s="1">
        <f t="shared" si="15"/>
        <v>0</v>
      </c>
      <c r="I36" s="1">
        <f t="shared" si="15"/>
        <v>0</v>
      </c>
      <c r="J36" s="1">
        <f t="shared" si="15"/>
        <v>0</v>
      </c>
      <c r="K36" s="1">
        <f t="shared" si="15"/>
        <v>0</v>
      </c>
      <c r="L36" s="1">
        <f t="shared" si="15"/>
        <v>0</v>
      </c>
      <c r="M36" s="1">
        <f t="shared" si="15"/>
        <v>0</v>
      </c>
      <c r="N36" s="1">
        <f t="shared" si="15"/>
        <v>0</v>
      </c>
      <c r="O36" s="1">
        <f t="shared" si="15"/>
        <v>0</v>
      </c>
      <c r="P36" s="1">
        <f t="shared" si="15"/>
        <v>0</v>
      </c>
      <c r="Q36" s="1">
        <f t="shared" si="15"/>
        <v>0</v>
      </c>
      <c r="R36" s="4"/>
    </row>
    <row r="37" spans="1:21" ht="25.5" x14ac:dyDescent="0.25">
      <c r="A37" s="28"/>
      <c r="B37" s="28"/>
      <c r="C37" s="28"/>
      <c r="D37" s="14" t="s">
        <v>14</v>
      </c>
      <c r="E37" s="1">
        <f t="shared" si="8"/>
        <v>0</v>
      </c>
      <c r="F37" s="1">
        <f t="shared" ref="F37:L39" si="16">F27+F32</f>
        <v>0</v>
      </c>
      <c r="G37" s="1">
        <f t="shared" si="16"/>
        <v>0</v>
      </c>
      <c r="H37" s="1">
        <f t="shared" si="15"/>
        <v>0</v>
      </c>
      <c r="I37" s="1">
        <f t="shared" si="15"/>
        <v>0</v>
      </c>
      <c r="J37" s="1">
        <f t="shared" si="16"/>
        <v>0</v>
      </c>
      <c r="K37" s="1">
        <f t="shared" si="16"/>
        <v>0</v>
      </c>
      <c r="L37" s="1">
        <f t="shared" si="16"/>
        <v>0</v>
      </c>
      <c r="M37" s="1">
        <f t="shared" si="15"/>
        <v>0</v>
      </c>
      <c r="N37" s="1">
        <f t="shared" si="15"/>
        <v>0</v>
      </c>
      <c r="O37" s="1">
        <f t="shared" si="15"/>
        <v>0</v>
      </c>
      <c r="P37" s="1">
        <f t="shared" si="15"/>
        <v>0</v>
      </c>
      <c r="Q37" s="1">
        <f t="shared" si="15"/>
        <v>0</v>
      </c>
      <c r="R37" s="4"/>
    </row>
    <row r="38" spans="1:21" x14ac:dyDescent="0.25">
      <c r="A38" s="28"/>
      <c r="B38" s="28"/>
      <c r="C38" s="28"/>
      <c r="D38" s="14" t="s">
        <v>10</v>
      </c>
      <c r="E38" s="1">
        <f t="shared" si="8"/>
        <v>670912582.74999976</v>
      </c>
      <c r="F38" s="1">
        <f>F28+F33</f>
        <v>58173755.969999999</v>
      </c>
      <c r="G38" s="1">
        <f t="shared" si="16"/>
        <v>60540770.799999997</v>
      </c>
      <c r="H38" s="1">
        <f t="shared" si="15"/>
        <v>39455098.349999994</v>
      </c>
      <c r="I38" s="1">
        <f t="shared" si="15"/>
        <v>37748198.349999994</v>
      </c>
      <c r="J38" s="1">
        <f t="shared" si="16"/>
        <v>59374344.909999996</v>
      </c>
      <c r="K38" s="1">
        <f t="shared" si="16"/>
        <v>59374344.909999996</v>
      </c>
      <c r="L38" s="1">
        <f t="shared" si="16"/>
        <v>59374344.909999996</v>
      </c>
      <c r="M38" s="1">
        <f t="shared" si="15"/>
        <v>59374344.909999996</v>
      </c>
      <c r="N38" s="1">
        <f t="shared" si="15"/>
        <v>59374344.909999996</v>
      </c>
      <c r="O38" s="1">
        <f t="shared" si="15"/>
        <v>59374344.909999996</v>
      </c>
      <c r="P38" s="1">
        <f t="shared" si="15"/>
        <v>59374344.909999996</v>
      </c>
      <c r="Q38" s="1">
        <f t="shared" si="15"/>
        <v>59374344.909999996</v>
      </c>
      <c r="R38" s="4"/>
    </row>
    <row r="39" spans="1:21" ht="25.5" x14ac:dyDescent="0.25">
      <c r="A39" s="28"/>
      <c r="B39" s="28"/>
      <c r="C39" s="28"/>
      <c r="D39" s="14" t="s">
        <v>15</v>
      </c>
      <c r="E39" s="1">
        <f t="shared" si="8"/>
        <v>0</v>
      </c>
      <c r="F39" s="1">
        <f t="shared" si="16"/>
        <v>0</v>
      </c>
      <c r="G39" s="1">
        <f t="shared" si="16"/>
        <v>0</v>
      </c>
      <c r="H39" s="1">
        <f t="shared" si="15"/>
        <v>0</v>
      </c>
      <c r="I39" s="1">
        <f t="shared" si="15"/>
        <v>0</v>
      </c>
      <c r="J39" s="1">
        <f t="shared" si="16"/>
        <v>0</v>
      </c>
      <c r="K39" s="1">
        <f t="shared" si="16"/>
        <v>0</v>
      </c>
      <c r="L39" s="1">
        <f t="shared" si="16"/>
        <v>0</v>
      </c>
      <c r="M39" s="1">
        <f t="shared" si="15"/>
        <v>0</v>
      </c>
      <c r="N39" s="1">
        <f t="shared" si="15"/>
        <v>0</v>
      </c>
      <c r="O39" s="1">
        <f t="shared" si="15"/>
        <v>0</v>
      </c>
      <c r="P39" s="1">
        <f t="shared" si="15"/>
        <v>0</v>
      </c>
      <c r="Q39" s="1">
        <f t="shared" si="15"/>
        <v>0</v>
      </c>
      <c r="R39" s="4"/>
    </row>
    <row r="40" spans="1:21" ht="22.5" customHeight="1" x14ac:dyDescent="0.25">
      <c r="A40" s="29" t="s">
        <v>28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18"/>
      <c r="O40" s="16"/>
      <c r="P40" s="16"/>
      <c r="Q40" s="16"/>
      <c r="R40" s="5"/>
    </row>
    <row r="41" spans="1:21" ht="30" customHeight="1" x14ac:dyDescent="0.25">
      <c r="A41" s="24">
        <v>1</v>
      </c>
      <c r="B41" s="25" t="s">
        <v>39</v>
      </c>
      <c r="C41" s="24" t="s">
        <v>25</v>
      </c>
      <c r="D41" s="14" t="s">
        <v>3</v>
      </c>
      <c r="E41" s="1">
        <f t="shared" si="8"/>
        <v>15932830</v>
      </c>
      <c r="F41" s="1">
        <f>F42+F43+F44+F45</f>
        <v>3209330</v>
      </c>
      <c r="G41" s="1">
        <f t="shared" ref="G41:Q41" si="17">G42+G43+G44+G45</f>
        <v>5123500</v>
      </c>
      <c r="H41" s="1">
        <f t="shared" si="17"/>
        <v>0</v>
      </c>
      <c r="I41" s="1">
        <f t="shared" si="17"/>
        <v>0</v>
      </c>
      <c r="J41" s="1">
        <f t="shared" si="17"/>
        <v>950000</v>
      </c>
      <c r="K41" s="1">
        <f t="shared" si="17"/>
        <v>950000</v>
      </c>
      <c r="L41" s="1">
        <f t="shared" si="17"/>
        <v>950000</v>
      </c>
      <c r="M41" s="1">
        <f t="shared" si="17"/>
        <v>950000</v>
      </c>
      <c r="N41" s="1">
        <f t="shared" si="17"/>
        <v>950000</v>
      </c>
      <c r="O41" s="1">
        <f t="shared" si="17"/>
        <v>950000</v>
      </c>
      <c r="P41" s="1">
        <f t="shared" si="17"/>
        <v>950000</v>
      </c>
      <c r="Q41" s="1">
        <f t="shared" si="17"/>
        <v>950000</v>
      </c>
      <c r="R41" s="4"/>
    </row>
    <row r="42" spans="1:21" ht="30" customHeight="1" x14ac:dyDescent="0.25">
      <c r="A42" s="24"/>
      <c r="B42" s="26"/>
      <c r="C42" s="24"/>
      <c r="D42" s="14" t="s">
        <v>13</v>
      </c>
      <c r="E42" s="1">
        <f t="shared" si="8"/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4"/>
    </row>
    <row r="43" spans="1:21" ht="30" customHeight="1" x14ac:dyDescent="0.25">
      <c r="A43" s="24"/>
      <c r="B43" s="26"/>
      <c r="C43" s="24"/>
      <c r="D43" s="14" t="s">
        <v>14</v>
      </c>
      <c r="E43" s="1">
        <f t="shared" si="8"/>
        <v>2800000</v>
      </c>
      <c r="F43" s="1">
        <v>400000</v>
      </c>
      <c r="G43" s="1">
        <v>2400000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4"/>
    </row>
    <row r="44" spans="1:21" ht="30" customHeight="1" x14ac:dyDescent="0.25">
      <c r="A44" s="24"/>
      <c r="B44" s="26"/>
      <c r="C44" s="24"/>
      <c r="D44" s="14" t="s">
        <v>10</v>
      </c>
      <c r="E44" s="1">
        <f t="shared" si="8"/>
        <v>13132830</v>
      </c>
      <c r="F44" s="1">
        <v>2809330</v>
      </c>
      <c r="G44" s="1">
        <v>2723500</v>
      </c>
      <c r="H44" s="1">
        <v>0</v>
      </c>
      <c r="I44" s="1">
        <v>0</v>
      </c>
      <c r="J44" s="1">
        <v>950000</v>
      </c>
      <c r="K44" s="1">
        <v>950000</v>
      </c>
      <c r="L44" s="1">
        <v>950000</v>
      </c>
      <c r="M44" s="1">
        <v>950000</v>
      </c>
      <c r="N44" s="1">
        <v>950000</v>
      </c>
      <c r="O44" s="1">
        <v>950000</v>
      </c>
      <c r="P44" s="1">
        <v>950000</v>
      </c>
      <c r="Q44" s="1">
        <v>950000</v>
      </c>
      <c r="R44" s="4"/>
    </row>
    <row r="45" spans="1:21" ht="30" customHeight="1" x14ac:dyDescent="0.25">
      <c r="A45" s="24"/>
      <c r="B45" s="27"/>
      <c r="C45" s="24"/>
      <c r="D45" s="14" t="s">
        <v>15</v>
      </c>
      <c r="E45" s="1">
        <f t="shared" si="8"/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4"/>
    </row>
    <row r="46" spans="1:21" ht="15" customHeight="1" x14ac:dyDescent="0.25">
      <c r="A46" s="24">
        <v>2</v>
      </c>
      <c r="B46" s="25" t="s">
        <v>40</v>
      </c>
      <c r="C46" s="24" t="s">
        <v>19</v>
      </c>
      <c r="D46" s="14" t="s">
        <v>3</v>
      </c>
      <c r="E46" s="1">
        <f t="shared" si="8"/>
        <v>401218043.45000005</v>
      </c>
      <c r="F46" s="1">
        <f>F47+F48+F49+F50</f>
        <v>30170407.989999998</v>
      </c>
      <c r="G46" s="1">
        <f t="shared" ref="G46:Q46" si="18">G47+G48+G49+G50</f>
        <v>31083234.68</v>
      </c>
      <c r="H46" s="1">
        <f t="shared" si="18"/>
        <v>27067413.670000002</v>
      </c>
      <c r="I46" s="1">
        <f t="shared" si="18"/>
        <v>27067413.670000002</v>
      </c>
      <c r="J46" s="1">
        <f t="shared" si="18"/>
        <v>35728696.68</v>
      </c>
      <c r="K46" s="1">
        <f t="shared" si="18"/>
        <v>35728696.68</v>
      </c>
      <c r="L46" s="1">
        <f t="shared" si="18"/>
        <v>35728696.68</v>
      </c>
      <c r="M46" s="1">
        <f t="shared" si="18"/>
        <v>35728696.68</v>
      </c>
      <c r="N46" s="1">
        <f t="shared" si="18"/>
        <v>35728696.68</v>
      </c>
      <c r="O46" s="1">
        <f t="shared" si="18"/>
        <v>35728696.68</v>
      </c>
      <c r="P46" s="1">
        <f t="shared" si="18"/>
        <v>35728696.68</v>
      </c>
      <c r="Q46" s="1">
        <f t="shared" si="18"/>
        <v>35728696.68</v>
      </c>
      <c r="R46" s="4"/>
      <c r="S46" s="4"/>
      <c r="T46" s="4"/>
      <c r="U46" s="4"/>
    </row>
    <row r="47" spans="1:21" x14ac:dyDescent="0.25">
      <c r="A47" s="24"/>
      <c r="B47" s="26"/>
      <c r="C47" s="24"/>
      <c r="D47" s="14" t="s">
        <v>13</v>
      </c>
      <c r="E47" s="1">
        <f t="shared" si="8"/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4"/>
      <c r="S47" s="4"/>
      <c r="T47" s="4"/>
      <c r="U47" s="4"/>
    </row>
    <row r="48" spans="1:21" ht="25.5" x14ac:dyDescent="0.25">
      <c r="A48" s="24"/>
      <c r="B48" s="26"/>
      <c r="C48" s="24"/>
      <c r="D48" s="14" t="s">
        <v>14</v>
      </c>
      <c r="E48" s="1">
        <f t="shared" si="8"/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4"/>
      <c r="S48" s="4"/>
      <c r="T48" s="4"/>
      <c r="U48" s="4"/>
    </row>
    <row r="49" spans="1:21" x14ac:dyDescent="0.25">
      <c r="A49" s="24"/>
      <c r="B49" s="26"/>
      <c r="C49" s="24"/>
      <c r="D49" s="14" t="s">
        <v>10</v>
      </c>
      <c r="E49" s="1">
        <f t="shared" si="8"/>
        <v>401218043.45000005</v>
      </c>
      <c r="F49" s="1">
        <v>30170407.989999998</v>
      </c>
      <c r="G49" s="1">
        <v>31083234.68</v>
      </c>
      <c r="H49" s="1">
        <v>27067413.670000002</v>
      </c>
      <c r="I49" s="1">
        <v>27067413.670000002</v>
      </c>
      <c r="J49" s="1">
        <v>35728696.68</v>
      </c>
      <c r="K49" s="1">
        <v>35728696.68</v>
      </c>
      <c r="L49" s="1">
        <v>35728696.68</v>
      </c>
      <c r="M49" s="1">
        <v>35728696.68</v>
      </c>
      <c r="N49" s="1">
        <v>35728696.68</v>
      </c>
      <c r="O49" s="1">
        <v>35728696.68</v>
      </c>
      <c r="P49" s="1">
        <v>35728696.68</v>
      </c>
      <c r="Q49" s="1">
        <v>35728696.68</v>
      </c>
      <c r="R49" s="4"/>
      <c r="S49" s="4"/>
      <c r="T49" s="4"/>
      <c r="U49" s="4"/>
    </row>
    <row r="50" spans="1:21" ht="25.5" x14ac:dyDescent="0.25">
      <c r="A50" s="24"/>
      <c r="B50" s="27"/>
      <c r="C50" s="24"/>
      <c r="D50" s="14" t="s">
        <v>15</v>
      </c>
      <c r="E50" s="1">
        <f t="shared" si="8"/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4"/>
      <c r="S50" s="4"/>
      <c r="T50" s="4"/>
      <c r="U50" s="4"/>
    </row>
    <row r="51" spans="1:21" x14ac:dyDescent="0.25">
      <c r="A51" s="28" t="s">
        <v>6</v>
      </c>
      <c r="B51" s="28"/>
      <c r="C51" s="28"/>
      <c r="D51" s="14" t="s">
        <v>3</v>
      </c>
      <c r="E51" s="1">
        <f t="shared" si="8"/>
        <v>417150873.45000005</v>
      </c>
      <c r="F51" s="1">
        <f>F52+F53+F54+F55</f>
        <v>33379737.989999998</v>
      </c>
      <c r="G51" s="1">
        <f t="shared" ref="G51:I51" si="19">G52+G53+G54+G55</f>
        <v>36206734.68</v>
      </c>
      <c r="H51" s="1">
        <f t="shared" si="19"/>
        <v>27067413.670000002</v>
      </c>
      <c r="I51" s="1">
        <f t="shared" si="19"/>
        <v>27067413.670000002</v>
      </c>
      <c r="J51" s="1">
        <f t="shared" ref="J51" si="20">J52+J53+J54+J55</f>
        <v>36678696.68</v>
      </c>
      <c r="K51" s="1">
        <f t="shared" ref="K51" si="21">K52+K53+K54+K55</f>
        <v>36678696.68</v>
      </c>
      <c r="L51" s="1">
        <f t="shared" ref="L51:Q51" si="22">L52+L53+L54+L55</f>
        <v>36678696.68</v>
      </c>
      <c r="M51" s="1">
        <f t="shared" si="22"/>
        <v>36678696.68</v>
      </c>
      <c r="N51" s="1">
        <f t="shared" si="22"/>
        <v>36678696.68</v>
      </c>
      <c r="O51" s="1">
        <f t="shared" si="22"/>
        <v>36678696.68</v>
      </c>
      <c r="P51" s="1">
        <f t="shared" si="22"/>
        <v>36678696.68</v>
      </c>
      <c r="Q51" s="1">
        <f t="shared" si="22"/>
        <v>36678696.68</v>
      </c>
      <c r="R51" s="4"/>
      <c r="S51" s="4"/>
      <c r="T51" s="4"/>
      <c r="U51" s="4"/>
    </row>
    <row r="52" spans="1:21" x14ac:dyDescent="0.25">
      <c r="A52" s="28"/>
      <c r="B52" s="28"/>
      <c r="C52" s="28"/>
      <c r="D52" s="14" t="s">
        <v>13</v>
      </c>
      <c r="E52" s="1">
        <f t="shared" si="8"/>
        <v>0</v>
      </c>
      <c r="F52" s="1">
        <f>F42+F47</f>
        <v>0</v>
      </c>
      <c r="G52" s="1">
        <f t="shared" ref="G52:Q55" si="23">G42+G47</f>
        <v>0</v>
      </c>
      <c r="H52" s="1">
        <f t="shared" si="23"/>
        <v>0</v>
      </c>
      <c r="I52" s="1">
        <f t="shared" si="23"/>
        <v>0</v>
      </c>
      <c r="J52" s="1">
        <f t="shared" si="23"/>
        <v>0</v>
      </c>
      <c r="K52" s="1">
        <f t="shared" si="23"/>
        <v>0</v>
      </c>
      <c r="L52" s="1">
        <f t="shared" si="23"/>
        <v>0</v>
      </c>
      <c r="M52" s="1">
        <f t="shared" si="23"/>
        <v>0</v>
      </c>
      <c r="N52" s="1">
        <f t="shared" si="23"/>
        <v>0</v>
      </c>
      <c r="O52" s="1">
        <f t="shared" si="23"/>
        <v>0</v>
      </c>
      <c r="P52" s="1">
        <f t="shared" si="23"/>
        <v>0</v>
      </c>
      <c r="Q52" s="1">
        <f t="shared" si="23"/>
        <v>0</v>
      </c>
      <c r="R52" s="4"/>
      <c r="S52" s="4"/>
      <c r="T52" s="4"/>
      <c r="U52" s="4"/>
    </row>
    <row r="53" spans="1:21" ht="25.5" x14ac:dyDescent="0.25">
      <c r="A53" s="28"/>
      <c r="B53" s="28"/>
      <c r="C53" s="28"/>
      <c r="D53" s="14" t="s">
        <v>14</v>
      </c>
      <c r="E53" s="1">
        <f t="shared" si="8"/>
        <v>2800000</v>
      </c>
      <c r="F53" s="1">
        <f t="shared" ref="F53:L55" si="24">F43+F48</f>
        <v>400000</v>
      </c>
      <c r="G53" s="1">
        <f t="shared" si="24"/>
        <v>2400000</v>
      </c>
      <c r="H53" s="1">
        <f t="shared" si="23"/>
        <v>0</v>
      </c>
      <c r="I53" s="1">
        <f t="shared" si="23"/>
        <v>0</v>
      </c>
      <c r="J53" s="1">
        <f t="shared" si="24"/>
        <v>0</v>
      </c>
      <c r="K53" s="1">
        <f t="shared" si="24"/>
        <v>0</v>
      </c>
      <c r="L53" s="1">
        <f t="shared" si="24"/>
        <v>0</v>
      </c>
      <c r="M53" s="1">
        <f t="shared" si="23"/>
        <v>0</v>
      </c>
      <c r="N53" s="1">
        <f t="shared" si="23"/>
        <v>0</v>
      </c>
      <c r="O53" s="1">
        <f t="shared" si="23"/>
        <v>0</v>
      </c>
      <c r="P53" s="1">
        <f t="shared" si="23"/>
        <v>0</v>
      </c>
      <c r="Q53" s="1">
        <f t="shared" si="23"/>
        <v>0</v>
      </c>
      <c r="R53" s="4"/>
      <c r="S53" s="4"/>
      <c r="T53" s="4"/>
      <c r="U53" s="4"/>
    </row>
    <row r="54" spans="1:21" x14ac:dyDescent="0.25">
      <c r="A54" s="28"/>
      <c r="B54" s="28"/>
      <c r="C54" s="28"/>
      <c r="D54" s="14" t="s">
        <v>10</v>
      </c>
      <c r="E54" s="1">
        <f t="shared" si="8"/>
        <v>414350873.45000005</v>
      </c>
      <c r="F54" s="1">
        <f t="shared" si="24"/>
        <v>32979737.989999998</v>
      </c>
      <c r="G54" s="1">
        <f t="shared" si="24"/>
        <v>33806734.68</v>
      </c>
      <c r="H54" s="1">
        <f t="shared" si="23"/>
        <v>27067413.670000002</v>
      </c>
      <c r="I54" s="1">
        <f t="shared" si="23"/>
        <v>27067413.670000002</v>
      </c>
      <c r="J54" s="1">
        <f t="shared" si="24"/>
        <v>36678696.68</v>
      </c>
      <c r="K54" s="1">
        <f t="shared" si="24"/>
        <v>36678696.68</v>
      </c>
      <c r="L54" s="1">
        <f t="shared" si="24"/>
        <v>36678696.68</v>
      </c>
      <c r="M54" s="1">
        <f t="shared" si="23"/>
        <v>36678696.68</v>
      </c>
      <c r="N54" s="1">
        <f t="shared" si="23"/>
        <v>36678696.68</v>
      </c>
      <c r="O54" s="1">
        <f t="shared" si="23"/>
        <v>36678696.68</v>
      </c>
      <c r="P54" s="1">
        <f t="shared" si="23"/>
        <v>36678696.68</v>
      </c>
      <c r="Q54" s="1">
        <f t="shared" si="23"/>
        <v>36678696.68</v>
      </c>
      <c r="R54" s="4"/>
      <c r="S54" s="4"/>
      <c r="T54" s="4"/>
      <c r="U54" s="4"/>
    </row>
    <row r="55" spans="1:21" ht="25.5" x14ac:dyDescent="0.25">
      <c r="A55" s="28"/>
      <c r="B55" s="28"/>
      <c r="C55" s="28"/>
      <c r="D55" s="14" t="s">
        <v>15</v>
      </c>
      <c r="E55" s="1">
        <f t="shared" si="8"/>
        <v>0</v>
      </c>
      <c r="F55" s="1">
        <f t="shared" si="24"/>
        <v>0</v>
      </c>
      <c r="G55" s="1">
        <f t="shared" si="24"/>
        <v>0</v>
      </c>
      <c r="H55" s="1">
        <f t="shared" si="23"/>
        <v>0</v>
      </c>
      <c r="I55" s="1">
        <f t="shared" si="23"/>
        <v>0</v>
      </c>
      <c r="J55" s="1">
        <f t="shared" si="24"/>
        <v>0</v>
      </c>
      <c r="K55" s="1">
        <f t="shared" si="24"/>
        <v>0</v>
      </c>
      <c r="L55" s="1">
        <f t="shared" si="24"/>
        <v>0</v>
      </c>
      <c r="M55" s="1">
        <f t="shared" si="23"/>
        <v>0</v>
      </c>
      <c r="N55" s="1">
        <f t="shared" si="23"/>
        <v>0</v>
      </c>
      <c r="O55" s="1">
        <f t="shared" si="23"/>
        <v>0</v>
      </c>
      <c r="P55" s="1">
        <f t="shared" si="23"/>
        <v>0</v>
      </c>
      <c r="Q55" s="1">
        <f t="shared" si="23"/>
        <v>0</v>
      </c>
      <c r="R55" s="4"/>
      <c r="S55" s="4"/>
      <c r="T55" s="4"/>
      <c r="U55" s="4"/>
    </row>
    <row r="56" spans="1:21" x14ac:dyDescent="0.25">
      <c r="A56" s="30" t="s">
        <v>29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15"/>
      <c r="O56" s="15"/>
      <c r="P56" s="19"/>
      <c r="Q56" s="19"/>
      <c r="R56" s="6"/>
      <c r="S56" s="6"/>
      <c r="T56" s="6"/>
      <c r="U56" s="6"/>
    </row>
    <row r="57" spans="1:21" ht="15" customHeight="1" x14ac:dyDescent="0.25">
      <c r="A57" s="24">
        <v>1</v>
      </c>
      <c r="B57" s="24" t="s">
        <v>41</v>
      </c>
      <c r="C57" s="24" t="s">
        <v>19</v>
      </c>
      <c r="D57" s="14" t="s">
        <v>3</v>
      </c>
      <c r="E57" s="1">
        <f t="shared" si="8"/>
        <v>1033796.0700000001</v>
      </c>
      <c r="F57" s="1">
        <f>F58+F59+F60+F61</f>
        <v>36217.11</v>
      </c>
      <c r="G57" s="1">
        <f t="shared" ref="G57:Q57" si="25">G58+G59+G60+G61</f>
        <v>332526.32</v>
      </c>
      <c r="H57" s="1">
        <f>H58+H59+H60+H61</f>
        <v>332526.32</v>
      </c>
      <c r="I57" s="1">
        <f>I58+I59+I60+I61</f>
        <v>332526.32</v>
      </c>
      <c r="J57" s="1">
        <f t="shared" si="25"/>
        <v>0</v>
      </c>
      <c r="K57" s="1">
        <f t="shared" si="25"/>
        <v>0</v>
      </c>
      <c r="L57" s="1">
        <f t="shared" si="25"/>
        <v>0</v>
      </c>
      <c r="M57" s="1">
        <f t="shared" si="25"/>
        <v>0</v>
      </c>
      <c r="N57" s="1">
        <f t="shared" si="25"/>
        <v>0</v>
      </c>
      <c r="O57" s="1">
        <f t="shared" si="25"/>
        <v>0</v>
      </c>
      <c r="P57" s="1">
        <f t="shared" si="25"/>
        <v>0</v>
      </c>
      <c r="Q57" s="1">
        <f t="shared" si="25"/>
        <v>0</v>
      </c>
      <c r="R57" s="6"/>
      <c r="S57" s="6"/>
      <c r="T57" s="6"/>
      <c r="U57" s="6"/>
    </row>
    <row r="58" spans="1:21" x14ac:dyDescent="0.25">
      <c r="A58" s="24"/>
      <c r="B58" s="24"/>
      <c r="C58" s="24"/>
      <c r="D58" s="14" t="s">
        <v>13</v>
      </c>
      <c r="E58" s="1">
        <f t="shared" si="8"/>
        <v>5500</v>
      </c>
      <c r="F58" s="1">
        <v>5500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6"/>
      <c r="S58" s="6"/>
      <c r="T58" s="6"/>
      <c r="U58" s="6"/>
    </row>
    <row r="59" spans="1:21" ht="25.5" x14ac:dyDescent="0.25">
      <c r="A59" s="24"/>
      <c r="B59" s="24"/>
      <c r="C59" s="24"/>
      <c r="D59" s="14" t="s">
        <v>14</v>
      </c>
      <c r="E59" s="1">
        <f t="shared" si="8"/>
        <v>976606.25</v>
      </c>
      <c r="F59" s="1">
        <v>28906.25</v>
      </c>
      <c r="G59" s="1">
        <v>315900</v>
      </c>
      <c r="H59" s="1">
        <v>315900</v>
      </c>
      <c r="I59" s="1">
        <v>315900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6"/>
      <c r="S59" s="6"/>
      <c r="T59" s="6"/>
      <c r="U59" s="6"/>
    </row>
    <row r="60" spans="1:21" x14ac:dyDescent="0.25">
      <c r="A60" s="24"/>
      <c r="B60" s="24"/>
      <c r="C60" s="24"/>
      <c r="D60" s="14" t="s">
        <v>10</v>
      </c>
      <c r="E60" s="1">
        <f t="shared" si="8"/>
        <v>51689.82</v>
      </c>
      <c r="F60" s="1">
        <v>1810.86</v>
      </c>
      <c r="G60" s="1">
        <v>16626.32</v>
      </c>
      <c r="H60" s="1">
        <v>16626.32</v>
      </c>
      <c r="I60" s="1">
        <v>16626.32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6"/>
      <c r="S60" s="6"/>
      <c r="T60" s="6"/>
      <c r="U60" s="6"/>
    </row>
    <row r="61" spans="1:21" ht="25.5" x14ac:dyDescent="0.25">
      <c r="A61" s="24"/>
      <c r="B61" s="24"/>
      <c r="C61" s="24"/>
      <c r="D61" s="14" t="s">
        <v>15</v>
      </c>
      <c r="E61" s="1">
        <f t="shared" si="8"/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6"/>
      <c r="S61" s="6"/>
      <c r="T61" s="6"/>
      <c r="U61" s="6"/>
    </row>
    <row r="62" spans="1:21" ht="15" customHeight="1" x14ac:dyDescent="0.25">
      <c r="A62" s="24">
        <v>2</v>
      </c>
      <c r="B62" s="24" t="s">
        <v>42</v>
      </c>
      <c r="C62" s="24" t="s">
        <v>19</v>
      </c>
      <c r="D62" s="14" t="s">
        <v>3</v>
      </c>
      <c r="E62" s="1">
        <f t="shared" si="8"/>
        <v>0</v>
      </c>
      <c r="F62" s="1">
        <f>F63+F64+F65+F66</f>
        <v>0</v>
      </c>
      <c r="G62" s="1">
        <f t="shared" ref="G62" si="26">G63+G64+G65+G66</f>
        <v>0</v>
      </c>
      <c r="H62" s="1">
        <f t="shared" ref="H62" si="27">H63+H64+H65+H66</f>
        <v>0</v>
      </c>
      <c r="I62" s="1">
        <f t="shared" ref="I62" si="28">I63+I64+I65+I66</f>
        <v>0</v>
      </c>
      <c r="J62" s="1">
        <f t="shared" ref="J62" si="29">J63+J64+J65+J66</f>
        <v>0</v>
      </c>
      <c r="K62" s="1">
        <f t="shared" ref="K62" si="30">K63+K64+K65+K66</f>
        <v>0</v>
      </c>
      <c r="L62" s="1">
        <f t="shared" ref="L62:Q62" si="31">L63+L64+L65+L66</f>
        <v>0</v>
      </c>
      <c r="M62" s="1">
        <f t="shared" si="31"/>
        <v>0</v>
      </c>
      <c r="N62" s="1">
        <f t="shared" si="31"/>
        <v>0</v>
      </c>
      <c r="O62" s="1">
        <f t="shared" si="31"/>
        <v>0</v>
      </c>
      <c r="P62" s="1">
        <f t="shared" si="31"/>
        <v>0</v>
      </c>
      <c r="Q62" s="1">
        <f t="shared" si="31"/>
        <v>0</v>
      </c>
      <c r="R62" s="6"/>
      <c r="S62" s="6"/>
      <c r="T62" s="6"/>
      <c r="U62" s="6"/>
    </row>
    <row r="63" spans="1:21" x14ac:dyDescent="0.25">
      <c r="A63" s="24"/>
      <c r="B63" s="24"/>
      <c r="C63" s="24"/>
      <c r="D63" s="14" t="s">
        <v>13</v>
      </c>
      <c r="E63" s="1">
        <f t="shared" si="8"/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6"/>
      <c r="S63" s="6"/>
      <c r="T63" s="6"/>
      <c r="U63" s="6"/>
    </row>
    <row r="64" spans="1:21" ht="25.5" x14ac:dyDescent="0.25">
      <c r="A64" s="24"/>
      <c r="B64" s="24"/>
      <c r="C64" s="24"/>
      <c r="D64" s="14" t="s">
        <v>14</v>
      </c>
      <c r="E64" s="1">
        <f t="shared" si="8"/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6"/>
      <c r="S64" s="6"/>
      <c r="T64" s="6"/>
      <c r="U64" s="6"/>
    </row>
    <row r="65" spans="1:21" x14ac:dyDescent="0.25">
      <c r="A65" s="24"/>
      <c r="B65" s="24"/>
      <c r="C65" s="24"/>
      <c r="D65" s="14" t="s">
        <v>10</v>
      </c>
      <c r="E65" s="1">
        <f t="shared" si="8"/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6"/>
      <c r="S65" s="6"/>
      <c r="T65" s="6"/>
      <c r="U65" s="6"/>
    </row>
    <row r="66" spans="1:21" ht="25.5" x14ac:dyDescent="0.25">
      <c r="A66" s="24"/>
      <c r="B66" s="24"/>
      <c r="C66" s="24"/>
      <c r="D66" s="14" t="s">
        <v>15</v>
      </c>
      <c r="E66" s="1">
        <f t="shared" si="8"/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4"/>
      <c r="S66" s="4"/>
      <c r="T66" s="4"/>
      <c r="U66" s="4"/>
    </row>
    <row r="67" spans="1:21" ht="15" customHeight="1" x14ac:dyDescent="0.25">
      <c r="A67" s="24">
        <v>3</v>
      </c>
      <c r="B67" s="24" t="s">
        <v>43</v>
      </c>
      <c r="C67" s="24" t="s">
        <v>19</v>
      </c>
      <c r="D67" s="14" t="s">
        <v>3</v>
      </c>
      <c r="E67" s="1">
        <f t="shared" si="8"/>
        <v>0</v>
      </c>
      <c r="F67" s="1">
        <f>F68+F69+F70+F71</f>
        <v>0</v>
      </c>
      <c r="G67" s="1">
        <f t="shared" ref="G67" si="32">G68+G69+G70+G71</f>
        <v>0</v>
      </c>
      <c r="H67" s="1">
        <f t="shared" ref="H67" si="33">H68+H69+H70+H71</f>
        <v>0</v>
      </c>
      <c r="I67" s="1">
        <f t="shared" ref="I67" si="34">I68+I69+I70+I71</f>
        <v>0</v>
      </c>
      <c r="J67" s="1">
        <f t="shared" ref="J67" si="35">J68+J69+J70+J71</f>
        <v>0</v>
      </c>
      <c r="K67" s="1">
        <f t="shared" ref="K67" si="36">K68+K69+K70+K71</f>
        <v>0</v>
      </c>
      <c r="L67" s="1">
        <f t="shared" ref="L67:Q67" si="37">L68+L69+L70+L71</f>
        <v>0</v>
      </c>
      <c r="M67" s="1">
        <f t="shared" si="37"/>
        <v>0</v>
      </c>
      <c r="N67" s="1">
        <f t="shared" si="37"/>
        <v>0</v>
      </c>
      <c r="O67" s="1">
        <f t="shared" si="37"/>
        <v>0</v>
      </c>
      <c r="P67" s="1">
        <f t="shared" si="37"/>
        <v>0</v>
      </c>
      <c r="Q67" s="1">
        <f t="shared" si="37"/>
        <v>0</v>
      </c>
      <c r="R67" s="4"/>
      <c r="S67" s="4"/>
      <c r="T67" s="4"/>
      <c r="U67" s="4"/>
    </row>
    <row r="68" spans="1:21" x14ac:dyDescent="0.25">
      <c r="A68" s="24"/>
      <c r="B68" s="24"/>
      <c r="C68" s="24"/>
      <c r="D68" s="14" t="s">
        <v>13</v>
      </c>
      <c r="E68" s="1">
        <f t="shared" si="8"/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4"/>
      <c r="S68" s="4"/>
      <c r="T68" s="4"/>
      <c r="U68" s="4"/>
    </row>
    <row r="69" spans="1:21" ht="25.5" x14ac:dyDescent="0.25">
      <c r="A69" s="24"/>
      <c r="B69" s="24"/>
      <c r="C69" s="24"/>
      <c r="D69" s="14" t="s">
        <v>14</v>
      </c>
      <c r="E69" s="1">
        <f t="shared" si="8"/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4"/>
      <c r="S69" s="4"/>
      <c r="T69" s="4"/>
      <c r="U69" s="4"/>
    </row>
    <row r="70" spans="1:21" x14ac:dyDescent="0.25">
      <c r="A70" s="24"/>
      <c r="B70" s="24"/>
      <c r="C70" s="24"/>
      <c r="D70" s="14" t="s">
        <v>10</v>
      </c>
      <c r="E70" s="1">
        <f t="shared" si="8"/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4"/>
      <c r="S70" s="4"/>
      <c r="T70" s="4"/>
      <c r="U70" s="4"/>
    </row>
    <row r="71" spans="1:21" ht="25.5" x14ac:dyDescent="0.25">
      <c r="A71" s="24"/>
      <c r="B71" s="24"/>
      <c r="C71" s="24"/>
      <c r="D71" s="14" t="s">
        <v>15</v>
      </c>
      <c r="E71" s="1">
        <f t="shared" si="8"/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</row>
    <row r="72" spans="1:21" ht="15" customHeight="1" x14ac:dyDescent="0.25">
      <c r="A72" s="24">
        <v>4</v>
      </c>
      <c r="B72" s="25" t="s">
        <v>44</v>
      </c>
      <c r="C72" s="24" t="s">
        <v>19</v>
      </c>
      <c r="D72" s="14" t="s">
        <v>3</v>
      </c>
      <c r="E72" s="1">
        <f t="shared" si="8"/>
        <v>123016</v>
      </c>
      <c r="F72" s="1">
        <f>F73+F74+F75+F76</f>
        <v>123016</v>
      </c>
      <c r="G72" s="1">
        <f t="shared" ref="G72" si="38">G73+G74+G75+G76</f>
        <v>0</v>
      </c>
      <c r="H72" s="1">
        <f t="shared" ref="H72" si="39">H73+H74+H75+H76</f>
        <v>0</v>
      </c>
      <c r="I72" s="1">
        <f t="shared" ref="I72" si="40">I73+I74+I75+I76</f>
        <v>0</v>
      </c>
      <c r="J72" s="1">
        <f t="shared" ref="J72" si="41">J73+J74+J75+J76</f>
        <v>0</v>
      </c>
      <c r="K72" s="1">
        <f t="shared" ref="K72" si="42">K73+K74+K75+K76</f>
        <v>0</v>
      </c>
      <c r="L72" s="1">
        <f t="shared" ref="L72:Q72" si="43">L73+L74+L75+L76</f>
        <v>0</v>
      </c>
      <c r="M72" s="1">
        <f t="shared" si="43"/>
        <v>0</v>
      </c>
      <c r="N72" s="1">
        <f t="shared" si="43"/>
        <v>0</v>
      </c>
      <c r="O72" s="1">
        <f t="shared" si="43"/>
        <v>0</v>
      </c>
      <c r="P72" s="1">
        <f t="shared" si="43"/>
        <v>0</v>
      </c>
      <c r="Q72" s="1">
        <f t="shared" si="43"/>
        <v>0</v>
      </c>
    </row>
    <row r="73" spans="1:21" x14ac:dyDescent="0.25">
      <c r="A73" s="24"/>
      <c r="B73" s="26"/>
      <c r="C73" s="24"/>
      <c r="D73" s="14" t="s">
        <v>13</v>
      </c>
      <c r="E73" s="1">
        <f t="shared" si="8"/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</row>
    <row r="74" spans="1:21" ht="25.5" x14ac:dyDescent="0.25">
      <c r="A74" s="24"/>
      <c r="B74" s="26"/>
      <c r="C74" s="24"/>
      <c r="D74" s="14" t="s">
        <v>14</v>
      </c>
      <c r="E74" s="1">
        <f t="shared" si="8"/>
        <v>116865</v>
      </c>
      <c r="F74" s="1">
        <v>116865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</row>
    <row r="75" spans="1:21" x14ac:dyDescent="0.25">
      <c r="A75" s="24"/>
      <c r="B75" s="26"/>
      <c r="C75" s="24"/>
      <c r="D75" s="14" t="s">
        <v>10</v>
      </c>
      <c r="E75" s="1">
        <f t="shared" si="8"/>
        <v>6151</v>
      </c>
      <c r="F75" s="1">
        <v>6151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21" ht="25.5" x14ac:dyDescent="0.25">
      <c r="A76" s="24"/>
      <c r="B76" s="27"/>
      <c r="C76" s="24"/>
      <c r="D76" s="14" t="s">
        <v>15</v>
      </c>
      <c r="E76" s="1">
        <f t="shared" si="8"/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</row>
    <row r="77" spans="1:21" ht="15" customHeight="1" x14ac:dyDescent="0.25">
      <c r="A77" s="24">
        <v>5</v>
      </c>
      <c r="B77" s="25" t="s">
        <v>45</v>
      </c>
      <c r="C77" s="24" t="s">
        <v>19</v>
      </c>
      <c r="D77" s="14" t="s">
        <v>3</v>
      </c>
      <c r="E77" s="1">
        <f t="shared" si="8"/>
        <v>0</v>
      </c>
      <c r="F77" s="1">
        <f>F78+F79+F80+F81</f>
        <v>0</v>
      </c>
      <c r="G77" s="1">
        <f t="shared" ref="G77" si="44">G78+G79+G80+G81</f>
        <v>0</v>
      </c>
      <c r="H77" s="1">
        <f t="shared" ref="H77" si="45">H78+H79+H80+H81</f>
        <v>0</v>
      </c>
      <c r="I77" s="1">
        <f t="shared" ref="I77" si="46">I78+I79+I80+I81</f>
        <v>0</v>
      </c>
      <c r="J77" s="1">
        <f t="shared" ref="J77" si="47">J78+J79+J80+J81</f>
        <v>0</v>
      </c>
      <c r="K77" s="1">
        <f t="shared" ref="K77" si="48">K78+K79+K80+K81</f>
        <v>0</v>
      </c>
      <c r="L77" s="1">
        <f t="shared" ref="L77:Q77" si="49">L78+L79+L80+L81</f>
        <v>0</v>
      </c>
      <c r="M77" s="1">
        <f t="shared" si="49"/>
        <v>0</v>
      </c>
      <c r="N77" s="1">
        <f t="shared" si="49"/>
        <v>0</v>
      </c>
      <c r="O77" s="1">
        <f t="shared" si="49"/>
        <v>0</v>
      </c>
      <c r="P77" s="1">
        <f t="shared" si="49"/>
        <v>0</v>
      </c>
      <c r="Q77" s="1">
        <f t="shared" si="49"/>
        <v>0</v>
      </c>
    </row>
    <row r="78" spans="1:21" x14ac:dyDescent="0.25">
      <c r="A78" s="24"/>
      <c r="B78" s="26"/>
      <c r="C78" s="24"/>
      <c r="D78" s="14" t="s">
        <v>13</v>
      </c>
      <c r="E78" s="1">
        <f t="shared" si="8"/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</row>
    <row r="79" spans="1:21" ht="25.5" x14ac:dyDescent="0.25">
      <c r="A79" s="24"/>
      <c r="B79" s="26"/>
      <c r="C79" s="24"/>
      <c r="D79" s="14" t="s">
        <v>14</v>
      </c>
      <c r="E79" s="1">
        <f t="shared" si="8"/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</row>
    <row r="80" spans="1:21" x14ac:dyDescent="0.25">
      <c r="A80" s="24"/>
      <c r="B80" s="26"/>
      <c r="C80" s="24"/>
      <c r="D80" s="14" t="s">
        <v>10</v>
      </c>
      <c r="E80" s="1">
        <f t="shared" si="8"/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</row>
    <row r="81" spans="1:17" ht="25.5" x14ac:dyDescent="0.25">
      <c r="A81" s="24"/>
      <c r="B81" s="27"/>
      <c r="C81" s="24"/>
      <c r="D81" s="14" t="s">
        <v>15</v>
      </c>
      <c r="E81" s="1">
        <f t="shared" si="8"/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</row>
    <row r="82" spans="1:17" ht="15" customHeight="1" x14ac:dyDescent="0.25">
      <c r="A82" s="24">
        <v>6</v>
      </c>
      <c r="B82" s="25" t="s">
        <v>46</v>
      </c>
      <c r="C82" s="24" t="s">
        <v>19</v>
      </c>
      <c r="D82" s="14" t="s">
        <v>3</v>
      </c>
      <c r="E82" s="1">
        <f t="shared" si="8"/>
        <v>70000</v>
      </c>
      <c r="F82" s="1">
        <f>F83+F84+F85+F86</f>
        <v>70000</v>
      </c>
      <c r="G82" s="1">
        <f t="shared" ref="G82" si="50">G83+G84+G85+G86</f>
        <v>0</v>
      </c>
      <c r="H82" s="1">
        <f t="shared" ref="H82" si="51">H83+H84+H85+H86</f>
        <v>0</v>
      </c>
      <c r="I82" s="1">
        <f t="shared" ref="I82" si="52">I83+I84+I85+I86</f>
        <v>0</v>
      </c>
      <c r="J82" s="1">
        <f t="shared" ref="J82" si="53">J83+J84+J85+J86</f>
        <v>0</v>
      </c>
      <c r="K82" s="1">
        <f t="shared" ref="K82" si="54">K83+K84+K85+K86</f>
        <v>0</v>
      </c>
      <c r="L82" s="1">
        <f t="shared" ref="L82:Q82" si="55">L83+L84+L85+L86</f>
        <v>0</v>
      </c>
      <c r="M82" s="1">
        <f t="shared" si="55"/>
        <v>0</v>
      </c>
      <c r="N82" s="1">
        <f t="shared" si="55"/>
        <v>0</v>
      </c>
      <c r="O82" s="1">
        <f t="shared" si="55"/>
        <v>0</v>
      </c>
      <c r="P82" s="1">
        <f t="shared" si="55"/>
        <v>0</v>
      </c>
      <c r="Q82" s="1">
        <f t="shared" si="55"/>
        <v>0</v>
      </c>
    </row>
    <row r="83" spans="1:17" x14ac:dyDescent="0.25">
      <c r="A83" s="24"/>
      <c r="B83" s="26"/>
      <c r="C83" s="24"/>
      <c r="D83" s="14" t="s">
        <v>13</v>
      </c>
      <c r="E83" s="1">
        <f t="shared" si="8"/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</row>
    <row r="84" spans="1:17" ht="25.5" x14ac:dyDescent="0.25">
      <c r="A84" s="24"/>
      <c r="B84" s="26"/>
      <c r="C84" s="24"/>
      <c r="D84" s="14" t="s">
        <v>14</v>
      </c>
      <c r="E84" s="1">
        <f t="shared" si="8"/>
        <v>66500</v>
      </c>
      <c r="F84" s="1">
        <v>66500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</row>
    <row r="85" spans="1:17" x14ac:dyDescent="0.25">
      <c r="A85" s="24"/>
      <c r="B85" s="26"/>
      <c r="C85" s="24"/>
      <c r="D85" s="14" t="s">
        <v>10</v>
      </c>
      <c r="E85" s="1">
        <f t="shared" si="8"/>
        <v>3500</v>
      </c>
      <c r="F85" s="1">
        <v>3500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</row>
    <row r="86" spans="1:17" ht="30" customHeight="1" x14ac:dyDescent="0.25">
      <c r="A86" s="24"/>
      <c r="B86" s="27"/>
      <c r="C86" s="24"/>
      <c r="D86" s="14" t="s">
        <v>15</v>
      </c>
      <c r="E86" s="1">
        <f t="shared" si="8"/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</row>
    <row r="87" spans="1:17" ht="15" customHeight="1" x14ac:dyDescent="0.25">
      <c r="A87" s="24">
        <v>7</v>
      </c>
      <c r="B87" s="25" t="s">
        <v>47</v>
      </c>
      <c r="C87" s="24" t="s">
        <v>19</v>
      </c>
      <c r="D87" s="14" t="s">
        <v>3</v>
      </c>
      <c r="E87" s="1">
        <f t="shared" si="8"/>
        <v>16571</v>
      </c>
      <c r="F87" s="1">
        <f>F88+F89+F90+F91</f>
        <v>16571</v>
      </c>
      <c r="G87" s="1">
        <f t="shared" ref="G87" si="56">G88+G89+G90+G91</f>
        <v>0</v>
      </c>
      <c r="H87" s="1">
        <f t="shared" ref="H87" si="57">H88+H89+H90+H91</f>
        <v>0</v>
      </c>
      <c r="I87" s="1">
        <f t="shared" ref="I87" si="58">I88+I89+I90+I91</f>
        <v>0</v>
      </c>
      <c r="J87" s="1">
        <f t="shared" ref="J87" si="59">J88+J89+J90+J91</f>
        <v>0</v>
      </c>
      <c r="K87" s="1">
        <f t="shared" ref="K87" si="60">K88+K89+K90+K91</f>
        <v>0</v>
      </c>
      <c r="L87" s="1">
        <f t="shared" ref="L87:Q87" si="61">L88+L89+L90+L91</f>
        <v>0</v>
      </c>
      <c r="M87" s="1">
        <f t="shared" si="61"/>
        <v>0</v>
      </c>
      <c r="N87" s="1">
        <f t="shared" si="61"/>
        <v>0</v>
      </c>
      <c r="O87" s="1">
        <f t="shared" si="61"/>
        <v>0</v>
      </c>
      <c r="P87" s="1">
        <f t="shared" si="61"/>
        <v>0</v>
      </c>
      <c r="Q87" s="1">
        <f t="shared" si="61"/>
        <v>0</v>
      </c>
    </row>
    <row r="88" spans="1:17" x14ac:dyDescent="0.25">
      <c r="A88" s="24"/>
      <c r="B88" s="26"/>
      <c r="C88" s="24"/>
      <c r="D88" s="14" t="s">
        <v>13</v>
      </c>
      <c r="E88" s="1">
        <f t="shared" si="8"/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</row>
    <row r="89" spans="1:17" ht="25.5" x14ac:dyDescent="0.25">
      <c r="A89" s="24"/>
      <c r="B89" s="26"/>
      <c r="C89" s="24"/>
      <c r="D89" s="14" t="s">
        <v>14</v>
      </c>
      <c r="E89" s="1">
        <f t="shared" ref="E89:E106" si="62">SUM(F89:Q89)</f>
        <v>15743</v>
      </c>
      <c r="F89" s="1">
        <v>15743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</row>
    <row r="90" spans="1:17" x14ac:dyDescent="0.25">
      <c r="A90" s="24"/>
      <c r="B90" s="26"/>
      <c r="C90" s="24"/>
      <c r="D90" s="14" t="s">
        <v>10</v>
      </c>
      <c r="E90" s="1">
        <f t="shared" si="62"/>
        <v>828</v>
      </c>
      <c r="F90" s="1">
        <v>828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</row>
    <row r="91" spans="1:17" ht="25.5" x14ac:dyDescent="0.25">
      <c r="A91" s="24"/>
      <c r="B91" s="27"/>
      <c r="C91" s="24"/>
      <c r="D91" s="14" t="s">
        <v>15</v>
      </c>
      <c r="E91" s="1">
        <f t="shared" si="62"/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</row>
    <row r="92" spans="1:17" ht="15" customHeight="1" x14ac:dyDescent="0.25">
      <c r="A92" s="24">
        <v>8</v>
      </c>
      <c r="B92" s="25" t="s">
        <v>48</v>
      </c>
      <c r="C92" s="24" t="s">
        <v>19</v>
      </c>
      <c r="D92" s="14" t="s">
        <v>3</v>
      </c>
      <c r="E92" s="1">
        <f t="shared" si="62"/>
        <v>10413</v>
      </c>
      <c r="F92" s="1">
        <f>F93+F94+F95+F96</f>
        <v>10413</v>
      </c>
      <c r="G92" s="1">
        <f t="shared" ref="G92" si="63">G93+G94+G95+G96</f>
        <v>0</v>
      </c>
      <c r="H92" s="1">
        <f t="shared" ref="H92" si="64">H93+H94+H95+H96</f>
        <v>0</v>
      </c>
      <c r="I92" s="1">
        <f t="shared" ref="I92" si="65">I93+I94+I95+I96</f>
        <v>0</v>
      </c>
      <c r="J92" s="1">
        <f t="shared" ref="J92" si="66">J93+J94+J95+J96</f>
        <v>0</v>
      </c>
      <c r="K92" s="1">
        <f t="shared" ref="K92" si="67">K93+K94+K95+K96</f>
        <v>0</v>
      </c>
      <c r="L92" s="1">
        <f t="shared" ref="L92:Q92" si="68">L93+L94+L95+L96</f>
        <v>0</v>
      </c>
      <c r="M92" s="1">
        <f t="shared" si="68"/>
        <v>0</v>
      </c>
      <c r="N92" s="1">
        <f t="shared" si="68"/>
        <v>0</v>
      </c>
      <c r="O92" s="1">
        <f t="shared" si="68"/>
        <v>0</v>
      </c>
      <c r="P92" s="1">
        <f t="shared" si="68"/>
        <v>0</v>
      </c>
      <c r="Q92" s="1">
        <f t="shared" si="68"/>
        <v>0</v>
      </c>
    </row>
    <row r="93" spans="1:17" x14ac:dyDescent="0.25">
      <c r="A93" s="24"/>
      <c r="B93" s="26"/>
      <c r="C93" s="24"/>
      <c r="D93" s="14" t="s">
        <v>13</v>
      </c>
      <c r="E93" s="1">
        <f t="shared" si="62"/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</row>
    <row r="94" spans="1:17" ht="25.5" x14ac:dyDescent="0.25">
      <c r="A94" s="24"/>
      <c r="B94" s="26"/>
      <c r="C94" s="24"/>
      <c r="D94" s="14" t="s">
        <v>14</v>
      </c>
      <c r="E94" s="1">
        <f t="shared" si="62"/>
        <v>9892</v>
      </c>
      <c r="F94" s="1">
        <v>9892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</row>
    <row r="95" spans="1:17" x14ac:dyDescent="0.25">
      <c r="A95" s="24"/>
      <c r="B95" s="26"/>
      <c r="C95" s="24"/>
      <c r="D95" s="14" t="s">
        <v>10</v>
      </c>
      <c r="E95" s="1">
        <f t="shared" si="62"/>
        <v>521</v>
      </c>
      <c r="F95" s="1">
        <v>521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</row>
    <row r="96" spans="1:17" ht="27" customHeight="1" x14ac:dyDescent="0.25">
      <c r="A96" s="24"/>
      <c r="B96" s="27"/>
      <c r="C96" s="24"/>
      <c r="D96" s="14" t="s">
        <v>15</v>
      </c>
      <c r="E96" s="1">
        <f t="shared" si="62"/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</row>
    <row r="97" spans="1:17" ht="15" customHeight="1" x14ac:dyDescent="0.25">
      <c r="A97" s="24">
        <v>9</v>
      </c>
      <c r="B97" s="25" t="s">
        <v>49</v>
      </c>
      <c r="C97" s="24" t="s">
        <v>19</v>
      </c>
      <c r="D97" s="14" t="s">
        <v>3</v>
      </c>
      <c r="E97" s="1">
        <f t="shared" si="62"/>
        <v>80000</v>
      </c>
      <c r="F97" s="1">
        <f>F98+F99+F100+F101</f>
        <v>80000</v>
      </c>
      <c r="G97" s="1">
        <f t="shared" ref="G97" si="69">G98+G99+G100+G101</f>
        <v>0</v>
      </c>
      <c r="H97" s="1">
        <f t="shared" ref="H97" si="70">H98+H99+H100+H101</f>
        <v>0</v>
      </c>
      <c r="I97" s="1">
        <f t="shared" ref="I97" si="71">I98+I99+I100+I101</f>
        <v>0</v>
      </c>
      <c r="J97" s="1">
        <f t="shared" ref="J97" si="72">J98+J99+J100+J101</f>
        <v>0</v>
      </c>
      <c r="K97" s="1">
        <f t="shared" ref="K97" si="73">K98+K99+K100+K101</f>
        <v>0</v>
      </c>
      <c r="L97" s="1">
        <f t="shared" ref="L97:Q97" si="74">L98+L99+L100+L101</f>
        <v>0</v>
      </c>
      <c r="M97" s="1">
        <f t="shared" si="74"/>
        <v>0</v>
      </c>
      <c r="N97" s="1">
        <f t="shared" si="74"/>
        <v>0</v>
      </c>
      <c r="O97" s="1">
        <f t="shared" si="74"/>
        <v>0</v>
      </c>
      <c r="P97" s="1">
        <f t="shared" si="74"/>
        <v>0</v>
      </c>
      <c r="Q97" s="1">
        <f t="shared" si="74"/>
        <v>0</v>
      </c>
    </row>
    <row r="98" spans="1:17" x14ac:dyDescent="0.25">
      <c r="A98" s="24"/>
      <c r="B98" s="26"/>
      <c r="C98" s="24"/>
      <c r="D98" s="14" t="s">
        <v>13</v>
      </c>
      <c r="E98" s="1">
        <f t="shared" si="62"/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</row>
    <row r="99" spans="1:17" ht="25.5" x14ac:dyDescent="0.25">
      <c r="A99" s="24"/>
      <c r="B99" s="26"/>
      <c r="C99" s="24"/>
      <c r="D99" s="14" t="s">
        <v>14</v>
      </c>
      <c r="E99" s="1">
        <f t="shared" si="62"/>
        <v>76000</v>
      </c>
      <c r="F99" s="1">
        <v>76000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</row>
    <row r="100" spans="1:17" x14ac:dyDescent="0.25">
      <c r="A100" s="24"/>
      <c r="B100" s="26"/>
      <c r="C100" s="24"/>
      <c r="D100" s="14" t="s">
        <v>10</v>
      </c>
      <c r="E100" s="1">
        <f t="shared" si="62"/>
        <v>4000</v>
      </c>
      <c r="F100" s="1">
        <v>4000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</row>
    <row r="101" spans="1:17" ht="25.5" x14ac:dyDescent="0.25">
      <c r="A101" s="24"/>
      <c r="B101" s="27"/>
      <c r="C101" s="24"/>
      <c r="D101" s="14" t="s">
        <v>15</v>
      </c>
      <c r="E101" s="1">
        <f t="shared" si="62"/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</row>
    <row r="102" spans="1:17" x14ac:dyDescent="0.25">
      <c r="A102" s="28" t="s">
        <v>6</v>
      </c>
      <c r="B102" s="28"/>
      <c r="C102" s="28"/>
      <c r="D102" s="14" t="s">
        <v>3</v>
      </c>
      <c r="E102" s="1">
        <f t="shared" si="62"/>
        <v>1333796.07</v>
      </c>
      <c r="F102" s="1">
        <f>F103+F104+F105+F106</f>
        <v>336217.11</v>
      </c>
      <c r="G102" s="1">
        <f t="shared" ref="G102:I102" si="75">G103+G104+G105+G106</f>
        <v>332526.32</v>
      </c>
      <c r="H102" s="1">
        <f t="shared" si="75"/>
        <v>332526.32</v>
      </c>
      <c r="I102" s="1">
        <f t="shared" si="75"/>
        <v>332526.32</v>
      </c>
      <c r="J102" s="1">
        <f t="shared" ref="J102" si="76">J103+J104+J105+J106</f>
        <v>0</v>
      </c>
      <c r="K102" s="1">
        <f t="shared" ref="K102" si="77">K103+K104+K105+K106</f>
        <v>0</v>
      </c>
      <c r="L102" s="1">
        <f t="shared" ref="L102:Q102" si="78">L103+L104+L105+L106</f>
        <v>0</v>
      </c>
      <c r="M102" s="1">
        <f t="shared" si="78"/>
        <v>0</v>
      </c>
      <c r="N102" s="1">
        <f t="shared" si="78"/>
        <v>0</v>
      </c>
      <c r="O102" s="1">
        <f t="shared" si="78"/>
        <v>0</v>
      </c>
      <c r="P102" s="1">
        <f t="shared" si="78"/>
        <v>0</v>
      </c>
      <c r="Q102" s="1">
        <f t="shared" si="78"/>
        <v>0</v>
      </c>
    </row>
    <row r="103" spans="1:17" x14ac:dyDescent="0.25">
      <c r="A103" s="28"/>
      <c r="B103" s="28"/>
      <c r="C103" s="28"/>
      <c r="D103" s="14" t="s">
        <v>13</v>
      </c>
      <c r="E103" s="1">
        <f t="shared" si="62"/>
        <v>5500</v>
      </c>
      <c r="F103" s="1">
        <f>F58+F63+F68+F73+F78+F83+F88+F93+F98</f>
        <v>5500</v>
      </c>
      <c r="G103" s="1">
        <f t="shared" ref="G103:Q106" si="79">G58+G63+G68+G73+G78+G83+G88+G93+G98</f>
        <v>0</v>
      </c>
      <c r="H103" s="1">
        <f t="shared" ref="H103:I103" si="80">H58+H63+H68+H73+H78+H83+H88+H93+H98</f>
        <v>0</v>
      </c>
      <c r="I103" s="1">
        <f t="shared" si="80"/>
        <v>0</v>
      </c>
      <c r="J103" s="1">
        <f t="shared" si="79"/>
        <v>0</v>
      </c>
      <c r="K103" s="1">
        <f t="shared" si="79"/>
        <v>0</v>
      </c>
      <c r="L103" s="1">
        <f t="shared" si="79"/>
        <v>0</v>
      </c>
      <c r="M103" s="1">
        <f t="shared" si="79"/>
        <v>0</v>
      </c>
      <c r="N103" s="1">
        <f t="shared" si="79"/>
        <v>0</v>
      </c>
      <c r="O103" s="1">
        <f t="shared" si="79"/>
        <v>0</v>
      </c>
      <c r="P103" s="1">
        <f t="shared" si="79"/>
        <v>0</v>
      </c>
      <c r="Q103" s="1">
        <f t="shared" si="79"/>
        <v>0</v>
      </c>
    </row>
    <row r="104" spans="1:17" ht="25.5" x14ac:dyDescent="0.25">
      <c r="A104" s="28"/>
      <c r="B104" s="28"/>
      <c r="C104" s="28"/>
      <c r="D104" s="14" t="s">
        <v>14</v>
      </c>
      <c r="E104" s="1">
        <f t="shared" si="62"/>
        <v>1261606.25</v>
      </c>
      <c r="F104" s="1">
        <f t="shared" ref="F104:L106" si="81">F59+F64+F69+F74+F79+F84+F89+F94+F99</f>
        <v>313906.25</v>
      </c>
      <c r="G104" s="1">
        <f t="shared" si="81"/>
        <v>315900</v>
      </c>
      <c r="H104" s="1">
        <f t="shared" ref="H104:I104" si="82">H59+H64+H69+H74+H79+H84+H89+H94+H99</f>
        <v>315900</v>
      </c>
      <c r="I104" s="1">
        <f t="shared" si="82"/>
        <v>315900</v>
      </c>
      <c r="J104" s="1">
        <f t="shared" si="81"/>
        <v>0</v>
      </c>
      <c r="K104" s="1">
        <f t="shared" si="81"/>
        <v>0</v>
      </c>
      <c r="L104" s="1">
        <f t="shared" si="81"/>
        <v>0</v>
      </c>
      <c r="M104" s="1">
        <f t="shared" si="79"/>
        <v>0</v>
      </c>
      <c r="N104" s="1">
        <f t="shared" si="79"/>
        <v>0</v>
      </c>
      <c r="O104" s="1">
        <f t="shared" si="79"/>
        <v>0</v>
      </c>
      <c r="P104" s="1">
        <f t="shared" si="79"/>
        <v>0</v>
      </c>
      <c r="Q104" s="1">
        <f t="shared" si="79"/>
        <v>0</v>
      </c>
    </row>
    <row r="105" spans="1:17" x14ac:dyDescent="0.25">
      <c r="A105" s="28"/>
      <c r="B105" s="28"/>
      <c r="C105" s="28"/>
      <c r="D105" s="14" t="s">
        <v>10</v>
      </c>
      <c r="E105" s="1">
        <f t="shared" si="62"/>
        <v>66689.820000000007</v>
      </c>
      <c r="F105" s="1">
        <f t="shared" si="81"/>
        <v>16810.86</v>
      </c>
      <c r="G105" s="1">
        <f t="shared" si="81"/>
        <v>16626.32</v>
      </c>
      <c r="H105" s="1">
        <f t="shared" ref="H105:I105" si="83">H60+H65+H70+H75+H80+H85+H90+H95+H100</f>
        <v>16626.32</v>
      </c>
      <c r="I105" s="1">
        <f t="shared" si="83"/>
        <v>16626.32</v>
      </c>
      <c r="J105" s="1">
        <f t="shared" si="81"/>
        <v>0</v>
      </c>
      <c r="K105" s="1">
        <f t="shared" si="81"/>
        <v>0</v>
      </c>
      <c r="L105" s="1">
        <f t="shared" si="81"/>
        <v>0</v>
      </c>
      <c r="M105" s="1">
        <f t="shared" si="79"/>
        <v>0</v>
      </c>
      <c r="N105" s="1">
        <f t="shared" si="79"/>
        <v>0</v>
      </c>
      <c r="O105" s="1">
        <f t="shared" si="79"/>
        <v>0</v>
      </c>
      <c r="P105" s="1">
        <f t="shared" si="79"/>
        <v>0</v>
      </c>
      <c r="Q105" s="1">
        <f t="shared" si="79"/>
        <v>0</v>
      </c>
    </row>
    <row r="106" spans="1:17" ht="25.5" x14ac:dyDescent="0.25">
      <c r="A106" s="28"/>
      <c r="B106" s="28"/>
      <c r="C106" s="28"/>
      <c r="D106" s="14" t="s">
        <v>15</v>
      </c>
      <c r="E106" s="1">
        <f t="shared" si="62"/>
        <v>0</v>
      </c>
      <c r="F106" s="1">
        <f t="shared" si="81"/>
        <v>0</v>
      </c>
      <c r="G106" s="1">
        <f t="shared" si="81"/>
        <v>0</v>
      </c>
      <c r="H106" s="1">
        <f t="shared" ref="H106:I106" si="84">H61+H66+H71+H76+H81+H86+H91+H96+H101</f>
        <v>0</v>
      </c>
      <c r="I106" s="1">
        <f t="shared" si="84"/>
        <v>0</v>
      </c>
      <c r="J106" s="1">
        <f t="shared" si="81"/>
        <v>0</v>
      </c>
      <c r="K106" s="1">
        <f t="shared" si="81"/>
        <v>0</v>
      </c>
      <c r="L106" s="1">
        <f t="shared" si="81"/>
        <v>0</v>
      </c>
      <c r="M106" s="1">
        <f t="shared" si="79"/>
        <v>0</v>
      </c>
      <c r="N106" s="1">
        <f t="shared" si="79"/>
        <v>0</v>
      </c>
      <c r="O106" s="1">
        <f t="shared" si="79"/>
        <v>0</v>
      </c>
      <c r="P106" s="1">
        <f t="shared" si="79"/>
        <v>0</v>
      </c>
      <c r="Q106" s="1">
        <f t="shared" si="79"/>
        <v>0</v>
      </c>
    </row>
    <row r="107" spans="1:17" x14ac:dyDescent="0.25">
      <c r="A107" s="41" t="s">
        <v>30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15"/>
      <c r="O107" s="15"/>
      <c r="P107" s="15"/>
      <c r="Q107" s="15"/>
    </row>
    <row r="108" spans="1:17" x14ac:dyDescent="0.25">
      <c r="A108" s="36">
        <v>1</v>
      </c>
      <c r="B108" s="25" t="s">
        <v>50</v>
      </c>
      <c r="C108" s="24" t="s">
        <v>19</v>
      </c>
      <c r="D108" s="14" t="s">
        <v>3</v>
      </c>
      <c r="E108" s="1">
        <f t="shared" ref="E108:E122" si="85">SUM(F108:Q108)</f>
        <v>3150941</v>
      </c>
      <c r="F108" s="1">
        <f>F109+F110+F111+F112</f>
        <v>450941</v>
      </c>
      <c r="G108" s="1">
        <f>G109+G110+G111+G112</f>
        <v>300000</v>
      </c>
      <c r="H108" s="1">
        <f t="shared" ref="H108" si="86">H109+H110+H111+H112</f>
        <v>0</v>
      </c>
      <c r="I108" s="1">
        <f t="shared" ref="I108" si="87">I109+I110+I111+I112</f>
        <v>0</v>
      </c>
      <c r="J108" s="1">
        <f t="shared" ref="J108" si="88">J109+J110+J111+J112</f>
        <v>300000</v>
      </c>
      <c r="K108" s="1">
        <f t="shared" ref="K108" si="89">K109+K110+K111+K112</f>
        <v>300000</v>
      </c>
      <c r="L108" s="1">
        <f t="shared" ref="L108:Q108" si="90">L109+L110+L111+L112</f>
        <v>300000</v>
      </c>
      <c r="M108" s="1">
        <f t="shared" si="90"/>
        <v>300000</v>
      </c>
      <c r="N108" s="1">
        <f t="shared" si="90"/>
        <v>300000</v>
      </c>
      <c r="O108" s="1">
        <f t="shared" si="90"/>
        <v>300000</v>
      </c>
      <c r="P108" s="1">
        <f t="shared" si="90"/>
        <v>300000</v>
      </c>
      <c r="Q108" s="1">
        <f t="shared" si="90"/>
        <v>300000</v>
      </c>
    </row>
    <row r="109" spans="1:17" x14ac:dyDescent="0.25">
      <c r="A109" s="36"/>
      <c r="B109" s="26"/>
      <c r="C109" s="24"/>
      <c r="D109" s="14" t="s">
        <v>13</v>
      </c>
      <c r="E109" s="1">
        <f t="shared" si="85"/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</row>
    <row r="110" spans="1:17" ht="25.5" x14ac:dyDescent="0.25">
      <c r="A110" s="36"/>
      <c r="B110" s="26"/>
      <c r="C110" s="24"/>
      <c r="D110" s="14" t="s">
        <v>14</v>
      </c>
      <c r="E110" s="1">
        <f t="shared" si="85"/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</row>
    <row r="111" spans="1:17" x14ac:dyDescent="0.25">
      <c r="A111" s="36"/>
      <c r="B111" s="26"/>
      <c r="C111" s="24"/>
      <c r="D111" s="14" t="s">
        <v>10</v>
      </c>
      <c r="E111" s="1">
        <f t="shared" si="85"/>
        <v>3150941</v>
      </c>
      <c r="F111" s="1">
        <v>450941</v>
      </c>
      <c r="G111" s="1">
        <v>300000</v>
      </c>
      <c r="H111" s="1">
        <v>0</v>
      </c>
      <c r="I111" s="1">
        <v>0</v>
      </c>
      <c r="J111" s="1">
        <v>300000</v>
      </c>
      <c r="K111" s="1">
        <v>300000</v>
      </c>
      <c r="L111" s="1">
        <v>300000</v>
      </c>
      <c r="M111" s="1">
        <v>300000</v>
      </c>
      <c r="N111" s="1">
        <v>300000</v>
      </c>
      <c r="O111" s="1">
        <v>300000</v>
      </c>
      <c r="P111" s="1">
        <v>300000</v>
      </c>
      <c r="Q111" s="1">
        <v>300000</v>
      </c>
    </row>
    <row r="112" spans="1:17" ht="25.5" x14ac:dyDescent="0.25">
      <c r="A112" s="36"/>
      <c r="B112" s="27"/>
      <c r="C112" s="24"/>
      <c r="D112" s="14" t="s">
        <v>15</v>
      </c>
      <c r="E112" s="1">
        <f t="shared" si="85"/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</row>
    <row r="113" spans="1:18" ht="15" customHeight="1" x14ac:dyDescent="0.25">
      <c r="A113" s="36">
        <v>2</v>
      </c>
      <c r="B113" s="25" t="s">
        <v>51</v>
      </c>
      <c r="C113" s="24" t="s">
        <v>19</v>
      </c>
      <c r="D113" s="14" t="s">
        <v>3</v>
      </c>
      <c r="E113" s="1">
        <f t="shared" si="85"/>
        <v>96674239.469999969</v>
      </c>
      <c r="F113" s="1">
        <f>F114+F115+F116+F117</f>
        <v>8194959.7699999996</v>
      </c>
      <c r="G113" s="1">
        <f>G114+G115+G116+G117</f>
        <v>8441993.7400000002</v>
      </c>
      <c r="H113" s="1">
        <f t="shared" ref="H113:I113" si="91">H114+H115+H116+H117</f>
        <v>7007916.9000000004</v>
      </c>
      <c r="I113" s="1">
        <f t="shared" si="91"/>
        <v>7007916.9000000004</v>
      </c>
      <c r="J113" s="1">
        <f t="shared" ref="J113" si="92">J114+J115+J116+J117</f>
        <v>8252681.5199999996</v>
      </c>
      <c r="K113" s="1">
        <f t="shared" ref="K113" si="93">K114+K115+K116+K117</f>
        <v>8252681.5199999996</v>
      </c>
      <c r="L113" s="1">
        <f t="shared" ref="L113:Q113" si="94">L114+L115+L116+L117</f>
        <v>8252681.5199999996</v>
      </c>
      <c r="M113" s="1">
        <f t="shared" si="94"/>
        <v>8252681.5199999996</v>
      </c>
      <c r="N113" s="1">
        <f t="shared" si="94"/>
        <v>8252681.5199999996</v>
      </c>
      <c r="O113" s="1">
        <f t="shared" si="94"/>
        <v>8252681.5199999996</v>
      </c>
      <c r="P113" s="1">
        <f t="shared" si="94"/>
        <v>8252681.5199999996</v>
      </c>
      <c r="Q113" s="1">
        <f t="shared" si="94"/>
        <v>8252681.5199999996</v>
      </c>
      <c r="R113" s="7"/>
    </row>
    <row r="114" spans="1:18" x14ac:dyDescent="0.25">
      <c r="A114" s="36"/>
      <c r="B114" s="26"/>
      <c r="C114" s="24"/>
      <c r="D114" s="14" t="s">
        <v>13</v>
      </c>
      <c r="E114" s="1">
        <f t="shared" si="85"/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7"/>
    </row>
    <row r="115" spans="1:18" ht="25.5" x14ac:dyDescent="0.25">
      <c r="A115" s="36"/>
      <c r="B115" s="26"/>
      <c r="C115" s="24"/>
      <c r="D115" s="14" t="s">
        <v>14</v>
      </c>
      <c r="E115" s="1">
        <f t="shared" si="85"/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7"/>
    </row>
    <row r="116" spans="1:18" x14ac:dyDescent="0.25">
      <c r="A116" s="36"/>
      <c r="B116" s="26"/>
      <c r="C116" s="24"/>
      <c r="D116" s="14" t="s">
        <v>10</v>
      </c>
      <c r="E116" s="1">
        <f t="shared" si="85"/>
        <v>96674239.469999969</v>
      </c>
      <c r="F116" s="1">
        <v>8194959.7699999996</v>
      </c>
      <c r="G116" s="1">
        <v>8441993.7400000002</v>
      </c>
      <c r="H116" s="1">
        <v>7007916.9000000004</v>
      </c>
      <c r="I116" s="1">
        <v>7007916.9000000004</v>
      </c>
      <c r="J116" s="1">
        <v>8252681.5199999996</v>
      </c>
      <c r="K116" s="1">
        <v>8252681.5199999996</v>
      </c>
      <c r="L116" s="1">
        <v>8252681.5199999996</v>
      </c>
      <c r="M116" s="1">
        <v>8252681.5199999996</v>
      </c>
      <c r="N116" s="1">
        <v>8252681.5199999996</v>
      </c>
      <c r="O116" s="1">
        <v>8252681.5199999996</v>
      </c>
      <c r="P116" s="1">
        <v>8252681.5199999996</v>
      </c>
      <c r="Q116" s="1">
        <v>8252681.5199999996</v>
      </c>
      <c r="R116" s="7"/>
    </row>
    <row r="117" spans="1:18" ht="25.5" x14ac:dyDescent="0.25">
      <c r="A117" s="36"/>
      <c r="B117" s="27"/>
      <c r="C117" s="24"/>
      <c r="D117" s="14" t="s">
        <v>15</v>
      </c>
      <c r="E117" s="1">
        <f t="shared" si="85"/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7"/>
    </row>
    <row r="118" spans="1:18" x14ac:dyDescent="0.25">
      <c r="A118" s="35" t="s">
        <v>6</v>
      </c>
      <c r="B118" s="35"/>
      <c r="C118" s="35"/>
      <c r="D118" s="14" t="s">
        <v>3</v>
      </c>
      <c r="E118" s="1">
        <f t="shared" si="85"/>
        <v>99825180.469999969</v>
      </c>
      <c r="F118" s="1">
        <f>F119+F120+F121+F122</f>
        <v>8645900.7699999996</v>
      </c>
      <c r="G118" s="1">
        <f>G119+G120+G121+G122</f>
        <v>8741993.7400000002</v>
      </c>
      <c r="H118" s="1">
        <f t="shared" ref="H118:I118" si="95">H119+H120+H121+H122</f>
        <v>7007916.9000000004</v>
      </c>
      <c r="I118" s="1">
        <f t="shared" si="95"/>
        <v>7007916.9000000004</v>
      </c>
      <c r="J118" s="1">
        <f t="shared" ref="J118:Q118" si="96">J119+J120+J121+J122</f>
        <v>8552681.5199999996</v>
      </c>
      <c r="K118" s="1">
        <f t="shared" si="96"/>
        <v>8552681.5199999996</v>
      </c>
      <c r="L118" s="1">
        <f t="shared" si="96"/>
        <v>8552681.5199999996</v>
      </c>
      <c r="M118" s="1">
        <f t="shared" si="96"/>
        <v>8552681.5199999996</v>
      </c>
      <c r="N118" s="1">
        <f t="shared" si="96"/>
        <v>8552681.5199999996</v>
      </c>
      <c r="O118" s="1">
        <f t="shared" si="96"/>
        <v>8552681.5199999996</v>
      </c>
      <c r="P118" s="1">
        <f t="shared" si="96"/>
        <v>8552681.5199999996</v>
      </c>
      <c r="Q118" s="1">
        <f t="shared" si="96"/>
        <v>8552681.5199999996</v>
      </c>
    </row>
    <row r="119" spans="1:18" x14ac:dyDescent="0.25">
      <c r="A119" s="35"/>
      <c r="B119" s="35"/>
      <c r="C119" s="35"/>
      <c r="D119" s="14" t="s">
        <v>13</v>
      </c>
      <c r="E119" s="1">
        <f t="shared" si="85"/>
        <v>0</v>
      </c>
      <c r="F119" s="1">
        <f>F109+F114</f>
        <v>0</v>
      </c>
      <c r="G119" s="1">
        <f t="shared" ref="G119:Q122" si="97">G109+G114</f>
        <v>0</v>
      </c>
      <c r="H119" s="1">
        <f t="shared" si="97"/>
        <v>0</v>
      </c>
      <c r="I119" s="1">
        <f t="shared" si="97"/>
        <v>0</v>
      </c>
      <c r="J119" s="1">
        <f t="shared" si="97"/>
        <v>0</v>
      </c>
      <c r="K119" s="1">
        <f t="shared" si="97"/>
        <v>0</v>
      </c>
      <c r="L119" s="1">
        <f t="shared" si="97"/>
        <v>0</v>
      </c>
      <c r="M119" s="1">
        <f t="shared" si="97"/>
        <v>0</v>
      </c>
      <c r="N119" s="1">
        <f t="shared" si="97"/>
        <v>0</v>
      </c>
      <c r="O119" s="1">
        <f t="shared" si="97"/>
        <v>0</v>
      </c>
      <c r="P119" s="1">
        <f t="shared" si="97"/>
        <v>0</v>
      </c>
      <c r="Q119" s="1">
        <f t="shared" si="97"/>
        <v>0</v>
      </c>
    </row>
    <row r="120" spans="1:18" ht="25.5" x14ac:dyDescent="0.25">
      <c r="A120" s="35"/>
      <c r="B120" s="35"/>
      <c r="C120" s="35"/>
      <c r="D120" s="14" t="s">
        <v>14</v>
      </c>
      <c r="E120" s="1">
        <f t="shared" si="85"/>
        <v>0</v>
      </c>
      <c r="F120" s="1">
        <f t="shared" ref="F120:L122" si="98">F110+F115</f>
        <v>0</v>
      </c>
      <c r="G120" s="1">
        <f t="shared" si="98"/>
        <v>0</v>
      </c>
      <c r="H120" s="1">
        <f t="shared" si="97"/>
        <v>0</v>
      </c>
      <c r="I120" s="1">
        <f t="shared" si="97"/>
        <v>0</v>
      </c>
      <c r="J120" s="1">
        <f t="shared" si="98"/>
        <v>0</v>
      </c>
      <c r="K120" s="1">
        <f t="shared" si="98"/>
        <v>0</v>
      </c>
      <c r="L120" s="1">
        <f t="shared" si="98"/>
        <v>0</v>
      </c>
      <c r="M120" s="1">
        <f t="shared" si="97"/>
        <v>0</v>
      </c>
      <c r="N120" s="1">
        <f t="shared" si="97"/>
        <v>0</v>
      </c>
      <c r="O120" s="1">
        <f t="shared" si="97"/>
        <v>0</v>
      </c>
      <c r="P120" s="1">
        <f t="shared" si="97"/>
        <v>0</v>
      </c>
      <c r="Q120" s="1">
        <f t="shared" si="97"/>
        <v>0</v>
      </c>
    </row>
    <row r="121" spans="1:18" x14ac:dyDescent="0.25">
      <c r="A121" s="35"/>
      <c r="B121" s="35"/>
      <c r="C121" s="35"/>
      <c r="D121" s="14" t="s">
        <v>10</v>
      </c>
      <c r="E121" s="1">
        <f t="shared" si="85"/>
        <v>99825180.469999969</v>
      </c>
      <c r="F121" s="1">
        <f t="shared" si="98"/>
        <v>8645900.7699999996</v>
      </c>
      <c r="G121" s="1">
        <f t="shared" si="98"/>
        <v>8741993.7400000002</v>
      </c>
      <c r="H121" s="1">
        <f t="shared" si="97"/>
        <v>7007916.9000000004</v>
      </c>
      <c r="I121" s="1">
        <f t="shared" si="97"/>
        <v>7007916.9000000004</v>
      </c>
      <c r="J121" s="1">
        <f t="shared" si="98"/>
        <v>8552681.5199999996</v>
      </c>
      <c r="K121" s="1">
        <f t="shared" si="98"/>
        <v>8552681.5199999996</v>
      </c>
      <c r="L121" s="1">
        <f t="shared" si="98"/>
        <v>8552681.5199999996</v>
      </c>
      <c r="M121" s="1">
        <f t="shared" si="97"/>
        <v>8552681.5199999996</v>
      </c>
      <c r="N121" s="1">
        <f t="shared" si="97"/>
        <v>8552681.5199999996</v>
      </c>
      <c r="O121" s="1">
        <f t="shared" si="97"/>
        <v>8552681.5199999996</v>
      </c>
      <c r="P121" s="1">
        <f t="shared" si="97"/>
        <v>8552681.5199999996</v>
      </c>
      <c r="Q121" s="1">
        <f t="shared" si="97"/>
        <v>8552681.5199999996</v>
      </c>
    </row>
    <row r="122" spans="1:18" ht="25.5" x14ac:dyDescent="0.25">
      <c r="A122" s="35"/>
      <c r="B122" s="35"/>
      <c r="C122" s="35"/>
      <c r="D122" s="14" t="s">
        <v>15</v>
      </c>
      <c r="E122" s="1">
        <f t="shared" si="85"/>
        <v>0</v>
      </c>
      <c r="F122" s="1">
        <f t="shared" si="98"/>
        <v>0</v>
      </c>
      <c r="G122" s="1">
        <f t="shared" si="98"/>
        <v>0</v>
      </c>
      <c r="H122" s="1">
        <f t="shared" si="98"/>
        <v>0</v>
      </c>
      <c r="I122" s="1">
        <f t="shared" si="98"/>
        <v>0</v>
      </c>
      <c r="J122" s="1">
        <f t="shared" si="98"/>
        <v>0</v>
      </c>
      <c r="K122" s="1">
        <f t="shared" si="98"/>
        <v>0</v>
      </c>
      <c r="L122" s="1">
        <f t="shared" si="98"/>
        <v>0</v>
      </c>
      <c r="M122" s="1">
        <f t="shared" si="97"/>
        <v>0</v>
      </c>
      <c r="N122" s="1">
        <f t="shared" si="97"/>
        <v>0</v>
      </c>
      <c r="O122" s="1">
        <f t="shared" si="97"/>
        <v>0</v>
      </c>
      <c r="P122" s="1">
        <f t="shared" si="97"/>
        <v>0</v>
      </c>
      <c r="Q122" s="1">
        <f t="shared" si="97"/>
        <v>0</v>
      </c>
    </row>
    <row r="123" spans="1:18" x14ac:dyDescent="0.25">
      <c r="A123" s="33" t="s">
        <v>31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15"/>
      <c r="O123" s="15"/>
      <c r="P123" s="15"/>
      <c r="Q123" s="15"/>
    </row>
    <row r="124" spans="1:18" ht="15" customHeight="1" x14ac:dyDescent="0.25">
      <c r="A124" s="36">
        <v>1</v>
      </c>
      <c r="B124" s="25" t="s">
        <v>52</v>
      </c>
      <c r="C124" s="24" t="s">
        <v>19</v>
      </c>
      <c r="D124" s="14" t="s">
        <v>3</v>
      </c>
      <c r="E124" s="1">
        <f t="shared" ref="E124:E138" si="99">SUM(F124:Q124)</f>
        <v>0</v>
      </c>
      <c r="F124" s="1">
        <f>F125+F126+F127+F128</f>
        <v>0</v>
      </c>
      <c r="G124" s="1">
        <f t="shared" ref="G124:Q124" si="100">G125+G126+G127+G128</f>
        <v>0</v>
      </c>
      <c r="H124" s="1">
        <f t="shared" si="100"/>
        <v>0</v>
      </c>
      <c r="I124" s="1">
        <f t="shared" si="100"/>
        <v>0</v>
      </c>
      <c r="J124" s="1">
        <f t="shared" si="100"/>
        <v>0</v>
      </c>
      <c r="K124" s="1">
        <f t="shared" si="100"/>
        <v>0</v>
      </c>
      <c r="L124" s="1">
        <f t="shared" si="100"/>
        <v>0</v>
      </c>
      <c r="M124" s="1">
        <f t="shared" si="100"/>
        <v>0</v>
      </c>
      <c r="N124" s="1">
        <f t="shared" si="100"/>
        <v>0</v>
      </c>
      <c r="O124" s="1">
        <f t="shared" si="100"/>
        <v>0</v>
      </c>
      <c r="P124" s="1">
        <f t="shared" si="100"/>
        <v>0</v>
      </c>
      <c r="Q124" s="1">
        <f t="shared" si="100"/>
        <v>0</v>
      </c>
    </row>
    <row r="125" spans="1:18" x14ac:dyDescent="0.25">
      <c r="A125" s="36"/>
      <c r="B125" s="26"/>
      <c r="C125" s="24"/>
      <c r="D125" s="14" t="s">
        <v>13</v>
      </c>
      <c r="E125" s="1">
        <f t="shared" si="99"/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</row>
    <row r="126" spans="1:18" ht="25.5" x14ac:dyDescent="0.25">
      <c r="A126" s="36"/>
      <c r="B126" s="26"/>
      <c r="C126" s="24"/>
      <c r="D126" s="14" t="s">
        <v>14</v>
      </c>
      <c r="E126" s="1">
        <f t="shared" si="99"/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</row>
    <row r="127" spans="1:18" x14ac:dyDescent="0.25">
      <c r="A127" s="36"/>
      <c r="B127" s="26"/>
      <c r="C127" s="24"/>
      <c r="D127" s="14" t="s">
        <v>10</v>
      </c>
      <c r="E127" s="1">
        <f t="shared" si="99"/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</row>
    <row r="128" spans="1:18" ht="25.5" x14ac:dyDescent="0.25">
      <c r="A128" s="36"/>
      <c r="B128" s="27"/>
      <c r="C128" s="24"/>
      <c r="D128" s="14" t="s">
        <v>15</v>
      </c>
      <c r="E128" s="1">
        <f t="shared" si="99"/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</row>
    <row r="129" spans="1:17" ht="15" customHeight="1" x14ac:dyDescent="0.25">
      <c r="A129" s="34">
        <v>2</v>
      </c>
      <c r="B129" s="31" t="s">
        <v>53</v>
      </c>
      <c r="C129" s="31" t="s">
        <v>19</v>
      </c>
      <c r="D129" s="14" t="s">
        <v>3</v>
      </c>
      <c r="E129" s="1">
        <f t="shared" si="99"/>
        <v>63000</v>
      </c>
      <c r="F129" s="1">
        <f>F130+F131+F132+F133</f>
        <v>63000</v>
      </c>
      <c r="G129" s="1">
        <f t="shared" ref="G129" si="101">G130+G131+G132+G133</f>
        <v>0</v>
      </c>
      <c r="H129" s="1">
        <f t="shared" ref="H129" si="102">H130+H131+H132+H133</f>
        <v>0</v>
      </c>
      <c r="I129" s="1">
        <f t="shared" ref="I129" si="103">I130+I131+I132+I133</f>
        <v>0</v>
      </c>
      <c r="J129" s="1">
        <f t="shared" ref="J129" si="104">J130+J131+J132+J133</f>
        <v>0</v>
      </c>
      <c r="K129" s="1">
        <f t="shared" ref="K129" si="105">K130+K131+K132+K133</f>
        <v>0</v>
      </c>
      <c r="L129" s="1">
        <f t="shared" ref="L129:Q129" si="106">L130+L131+L132+L133</f>
        <v>0</v>
      </c>
      <c r="M129" s="1">
        <f t="shared" si="106"/>
        <v>0</v>
      </c>
      <c r="N129" s="1">
        <f t="shared" si="106"/>
        <v>0</v>
      </c>
      <c r="O129" s="1">
        <f t="shared" si="106"/>
        <v>0</v>
      </c>
      <c r="P129" s="1">
        <f t="shared" si="106"/>
        <v>0</v>
      </c>
      <c r="Q129" s="1">
        <f t="shared" si="106"/>
        <v>0</v>
      </c>
    </row>
    <row r="130" spans="1:17" x14ac:dyDescent="0.25">
      <c r="A130" s="34"/>
      <c r="B130" s="31"/>
      <c r="C130" s="31"/>
      <c r="D130" s="14" t="s">
        <v>13</v>
      </c>
      <c r="E130" s="1">
        <f t="shared" si="99"/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</row>
    <row r="131" spans="1:17" ht="25.5" x14ac:dyDescent="0.25">
      <c r="A131" s="34"/>
      <c r="B131" s="31"/>
      <c r="C131" s="31"/>
      <c r="D131" s="14" t="s">
        <v>14</v>
      </c>
      <c r="E131" s="1">
        <f t="shared" si="99"/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</row>
    <row r="132" spans="1:17" x14ac:dyDescent="0.25">
      <c r="A132" s="34"/>
      <c r="B132" s="31"/>
      <c r="C132" s="31"/>
      <c r="D132" s="14" t="s">
        <v>10</v>
      </c>
      <c r="E132" s="1">
        <f t="shared" si="99"/>
        <v>63000</v>
      </c>
      <c r="F132" s="12">
        <v>63000</v>
      </c>
      <c r="G132" s="12">
        <v>0</v>
      </c>
      <c r="H132" s="12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</row>
    <row r="133" spans="1:17" ht="25.5" x14ac:dyDescent="0.25">
      <c r="A133" s="34"/>
      <c r="B133" s="31"/>
      <c r="C133" s="31"/>
      <c r="D133" s="14" t="s">
        <v>15</v>
      </c>
      <c r="E133" s="1">
        <f t="shared" si="99"/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</row>
    <row r="134" spans="1:17" x14ac:dyDescent="0.25">
      <c r="A134" s="35" t="s">
        <v>6</v>
      </c>
      <c r="B134" s="35"/>
      <c r="C134" s="35"/>
      <c r="D134" s="14" t="s">
        <v>3</v>
      </c>
      <c r="E134" s="1">
        <f t="shared" si="99"/>
        <v>63000</v>
      </c>
      <c r="F134" s="1">
        <f>F135+F136+F137+F138</f>
        <v>63000</v>
      </c>
      <c r="G134" s="1">
        <f t="shared" ref="G134" si="107">G135+G136+G137+G138</f>
        <v>0</v>
      </c>
      <c r="H134" s="1">
        <f t="shared" ref="H134" si="108">H135+H136+H137+H138</f>
        <v>0</v>
      </c>
      <c r="I134" s="1">
        <f t="shared" ref="I134" si="109">I135+I136+I137+I138</f>
        <v>0</v>
      </c>
      <c r="J134" s="1">
        <f t="shared" ref="J134" si="110">J135+J136+J137+J138</f>
        <v>0</v>
      </c>
      <c r="K134" s="1">
        <f t="shared" ref="K134" si="111">K135+K136+K137+K138</f>
        <v>0</v>
      </c>
      <c r="L134" s="1">
        <f t="shared" ref="L134:Q134" si="112">L135+L136+L137+L138</f>
        <v>0</v>
      </c>
      <c r="M134" s="1">
        <f t="shared" si="112"/>
        <v>0</v>
      </c>
      <c r="N134" s="1">
        <f t="shared" si="112"/>
        <v>0</v>
      </c>
      <c r="O134" s="1">
        <f t="shared" si="112"/>
        <v>0</v>
      </c>
      <c r="P134" s="1">
        <f t="shared" si="112"/>
        <v>0</v>
      </c>
      <c r="Q134" s="1">
        <f t="shared" si="112"/>
        <v>0</v>
      </c>
    </row>
    <row r="135" spans="1:17" x14ac:dyDescent="0.25">
      <c r="A135" s="35"/>
      <c r="B135" s="35"/>
      <c r="C135" s="35"/>
      <c r="D135" s="14" t="s">
        <v>13</v>
      </c>
      <c r="E135" s="1">
        <f t="shared" si="99"/>
        <v>0</v>
      </c>
      <c r="F135" s="1">
        <f>F125+F130</f>
        <v>0</v>
      </c>
      <c r="G135" s="1">
        <f t="shared" ref="G135:Q138" si="113">G125+G130</f>
        <v>0</v>
      </c>
      <c r="H135" s="1">
        <f t="shared" si="113"/>
        <v>0</v>
      </c>
      <c r="I135" s="1">
        <f t="shared" si="113"/>
        <v>0</v>
      </c>
      <c r="J135" s="1">
        <f t="shared" si="113"/>
        <v>0</v>
      </c>
      <c r="K135" s="1">
        <f t="shared" si="113"/>
        <v>0</v>
      </c>
      <c r="L135" s="1">
        <f t="shared" si="113"/>
        <v>0</v>
      </c>
      <c r="M135" s="1">
        <f t="shared" si="113"/>
        <v>0</v>
      </c>
      <c r="N135" s="1">
        <f t="shared" si="113"/>
        <v>0</v>
      </c>
      <c r="O135" s="1">
        <f t="shared" si="113"/>
        <v>0</v>
      </c>
      <c r="P135" s="1">
        <f t="shared" si="113"/>
        <v>0</v>
      </c>
      <c r="Q135" s="1">
        <f t="shared" si="113"/>
        <v>0</v>
      </c>
    </row>
    <row r="136" spans="1:17" ht="25.5" x14ac:dyDescent="0.25">
      <c r="A136" s="35"/>
      <c r="B136" s="35"/>
      <c r="C136" s="35"/>
      <c r="D136" s="14" t="s">
        <v>14</v>
      </c>
      <c r="E136" s="1">
        <f t="shared" si="99"/>
        <v>0</v>
      </c>
      <c r="F136" s="1">
        <f t="shared" ref="F136:L138" si="114">F126+F131</f>
        <v>0</v>
      </c>
      <c r="G136" s="1">
        <f t="shared" si="114"/>
        <v>0</v>
      </c>
      <c r="H136" s="1">
        <f t="shared" si="114"/>
        <v>0</v>
      </c>
      <c r="I136" s="1">
        <f t="shared" si="114"/>
        <v>0</v>
      </c>
      <c r="J136" s="1">
        <f t="shared" si="114"/>
        <v>0</v>
      </c>
      <c r="K136" s="1">
        <f t="shared" si="114"/>
        <v>0</v>
      </c>
      <c r="L136" s="1">
        <f t="shared" si="114"/>
        <v>0</v>
      </c>
      <c r="M136" s="1">
        <f t="shared" si="113"/>
        <v>0</v>
      </c>
      <c r="N136" s="1">
        <f t="shared" si="113"/>
        <v>0</v>
      </c>
      <c r="O136" s="1">
        <f t="shared" si="113"/>
        <v>0</v>
      </c>
      <c r="P136" s="1">
        <f t="shared" si="113"/>
        <v>0</v>
      </c>
      <c r="Q136" s="1">
        <f t="shared" si="113"/>
        <v>0</v>
      </c>
    </row>
    <row r="137" spans="1:17" x14ac:dyDescent="0.25">
      <c r="A137" s="35"/>
      <c r="B137" s="35"/>
      <c r="C137" s="35"/>
      <c r="D137" s="14" t="s">
        <v>10</v>
      </c>
      <c r="E137" s="1">
        <f t="shared" si="99"/>
        <v>63000</v>
      </c>
      <c r="F137" s="1">
        <f>F127+F132</f>
        <v>63000</v>
      </c>
      <c r="G137" s="1">
        <f t="shared" si="114"/>
        <v>0</v>
      </c>
      <c r="H137" s="1">
        <f t="shared" si="114"/>
        <v>0</v>
      </c>
      <c r="I137" s="1">
        <f t="shared" si="114"/>
        <v>0</v>
      </c>
      <c r="J137" s="1">
        <f t="shared" si="114"/>
        <v>0</v>
      </c>
      <c r="K137" s="1">
        <f t="shared" si="114"/>
        <v>0</v>
      </c>
      <c r="L137" s="1">
        <f t="shared" si="114"/>
        <v>0</v>
      </c>
      <c r="M137" s="1">
        <f t="shared" si="113"/>
        <v>0</v>
      </c>
      <c r="N137" s="1">
        <f t="shared" si="113"/>
        <v>0</v>
      </c>
      <c r="O137" s="1">
        <f t="shared" si="113"/>
        <v>0</v>
      </c>
      <c r="P137" s="1">
        <f t="shared" si="113"/>
        <v>0</v>
      </c>
      <c r="Q137" s="1">
        <f t="shared" si="113"/>
        <v>0</v>
      </c>
    </row>
    <row r="138" spans="1:17" ht="25.5" x14ac:dyDescent="0.25">
      <c r="A138" s="35"/>
      <c r="B138" s="35"/>
      <c r="C138" s="35"/>
      <c r="D138" s="14" t="s">
        <v>15</v>
      </c>
      <c r="E138" s="1">
        <f t="shared" si="99"/>
        <v>0</v>
      </c>
      <c r="F138" s="1">
        <f t="shared" si="114"/>
        <v>0</v>
      </c>
      <c r="G138" s="1">
        <f t="shared" si="114"/>
        <v>0</v>
      </c>
      <c r="H138" s="1">
        <f t="shared" si="114"/>
        <v>0</v>
      </c>
      <c r="I138" s="1">
        <f t="shared" si="114"/>
        <v>0</v>
      </c>
      <c r="J138" s="1">
        <f t="shared" si="114"/>
        <v>0</v>
      </c>
      <c r="K138" s="1">
        <f t="shared" si="114"/>
        <v>0</v>
      </c>
      <c r="L138" s="1">
        <f t="shared" si="114"/>
        <v>0</v>
      </c>
      <c r="M138" s="1">
        <f t="shared" si="113"/>
        <v>0</v>
      </c>
      <c r="N138" s="1">
        <f t="shared" si="113"/>
        <v>0</v>
      </c>
      <c r="O138" s="1">
        <f t="shared" si="113"/>
        <v>0</v>
      </c>
      <c r="P138" s="1">
        <f t="shared" si="113"/>
        <v>0</v>
      </c>
      <c r="Q138" s="1">
        <f t="shared" si="113"/>
        <v>0</v>
      </c>
    </row>
    <row r="139" spans="1:17" x14ac:dyDescent="0.25">
      <c r="A139" s="33" t="s">
        <v>32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15"/>
      <c r="O139" s="15"/>
      <c r="P139" s="15"/>
      <c r="Q139" s="15"/>
    </row>
    <row r="140" spans="1:17" ht="15" customHeight="1" x14ac:dyDescent="0.25">
      <c r="A140" s="34">
        <v>1</v>
      </c>
      <c r="B140" s="31" t="s">
        <v>54</v>
      </c>
      <c r="C140" s="31" t="s">
        <v>19</v>
      </c>
      <c r="D140" s="14" t="s">
        <v>3</v>
      </c>
      <c r="E140" s="1">
        <f t="shared" ref="E140:E149" si="115">SUM(F140:Q140)</f>
        <v>0</v>
      </c>
      <c r="F140" s="1">
        <f>F141+F142+F143+F144</f>
        <v>0</v>
      </c>
      <c r="G140" s="1">
        <f t="shared" ref="G140" si="116">G141+G142+G143+G144</f>
        <v>0</v>
      </c>
      <c r="H140" s="1">
        <f t="shared" ref="H140" si="117">H141+H142+H143+H144</f>
        <v>0</v>
      </c>
      <c r="I140" s="1">
        <f t="shared" ref="I140" si="118">I141+I142+I143+I144</f>
        <v>0</v>
      </c>
      <c r="J140" s="1">
        <f t="shared" ref="J140" si="119">J141+J142+J143+J144</f>
        <v>0</v>
      </c>
      <c r="K140" s="1">
        <f t="shared" ref="K140" si="120">K141+K142+K143+K144</f>
        <v>0</v>
      </c>
      <c r="L140" s="1">
        <f t="shared" ref="L140:Q140" si="121">L141+L142+L143+L144</f>
        <v>0</v>
      </c>
      <c r="M140" s="1">
        <f t="shared" si="121"/>
        <v>0</v>
      </c>
      <c r="N140" s="1">
        <f t="shared" si="121"/>
        <v>0</v>
      </c>
      <c r="O140" s="1">
        <f t="shared" si="121"/>
        <v>0</v>
      </c>
      <c r="P140" s="1">
        <f t="shared" si="121"/>
        <v>0</v>
      </c>
      <c r="Q140" s="1">
        <f t="shared" si="121"/>
        <v>0</v>
      </c>
    </row>
    <row r="141" spans="1:17" x14ac:dyDescent="0.25">
      <c r="A141" s="34"/>
      <c r="B141" s="31"/>
      <c r="C141" s="31"/>
      <c r="D141" s="14" t="s">
        <v>13</v>
      </c>
      <c r="E141" s="1">
        <f t="shared" si="115"/>
        <v>0</v>
      </c>
      <c r="F141" s="1">
        <v>0</v>
      </c>
      <c r="G141" s="1">
        <v>0</v>
      </c>
      <c r="H141" s="1">
        <v>0</v>
      </c>
      <c r="I141" s="1">
        <f t="shared" ref="I141:Q144" si="122">I126+I131+I136</f>
        <v>0</v>
      </c>
      <c r="J141" s="1">
        <f t="shared" si="122"/>
        <v>0</v>
      </c>
      <c r="K141" s="1">
        <f t="shared" si="122"/>
        <v>0</v>
      </c>
      <c r="L141" s="1">
        <f t="shared" si="122"/>
        <v>0</v>
      </c>
      <c r="M141" s="1">
        <f t="shared" si="122"/>
        <v>0</v>
      </c>
      <c r="N141" s="1">
        <f t="shared" si="122"/>
        <v>0</v>
      </c>
      <c r="O141" s="1">
        <f t="shared" si="122"/>
        <v>0</v>
      </c>
      <c r="P141" s="1">
        <f t="shared" si="122"/>
        <v>0</v>
      </c>
      <c r="Q141" s="1">
        <f t="shared" si="122"/>
        <v>0</v>
      </c>
    </row>
    <row r="142" spans="1:17" ht="25.5" x14ac:dyDescent="0.25">
      <c r="A142" s="34"/>
      <c r="B142" s="31"/>
      <c r="C142" s="31"/>
      <c r="D142" s="14" t="s">
        <v>14</v>
      </c>
      <c r="E142" s="1">
        <f t="shared" si="115"/>
        <v>0</v>
      </c>
      <c r="F142" s="1">
        <v>0</v>
      </c>
      <c r="G142" s="1">
        <v>0</v>
      </c>
      <c r="H142" s="1">
        <v>0</v>
      </c>
      <c r="I142" s="1">
        <f t="shared" ref="I142:L142" si="123">I127+I132+I137</f>
        <v>0</v>
      </c>
      <c r="J142" s="1">
        <f t="shared" si="123"/>
        <v>0</v>
      </c>
      <c r="K142" s="1">
        <f t="shared" si="123"/>
        <v>0</v>
      </c>
      <c r="L142" s="1">
        <f t="shared" si="123"/>
        <v>0</v>
      </c>
      <c r="M142" s="1">
        <f t="shared" si="122"/>
        <v>0</v>
      </c>
      <c r="N142" s="1">
        <f t="shared" si="122"/>
        <v>0</v>
      </c>
      <c r="O142" s="1">
        <f t="shared" si="122"/>
        <v>0</v>
      </c>
      <c r="P142" s="1">
        <f t="shared" si="122"/>
        <v>0</v>
      </c>
      <c r="Q142" s="1">
        <f t="shared" si="122"/>
        <v>0</v>
      </c>
    </row>
    <row r="143" spans="1:17" x14ac:dyDescent="0.25">
      <c r="A143" s="34"/>
      <c r="B143" s="31"/>
      <c r="C143" s="31"/>
      <c r="D143" s="14" t="s">
        <v>10</v>
      </c>
      <c r="E143" s="1">
        <f t="shared" si="115"/>
        <v>0</v>
      </c>
      <c r="F143" s="1">
        <f t="shared" ref="F143:H143" si="124">F128+F133+F138</f>
        <v>0</v>
      </c>
      <c r="G143" s="1">
        <f t="shared" si="124"/>
        <v>0</v>
      </c>
      <c r="H143" s="1">
        <f t="shared" si="124"/>
        <v>0</v>
      </c>
      <c r="I143" s="1">
        <f t="shared" ref="I143:L143" si="125">I128+I133+I138</f>
        <v>0</v>
      </c>
      <c r="J143" s="1">
        <f t="shared" si="125"/>
        <v>0</v>
      </c>
      <c r="K143" s="1">
        <f t="shared" si="125"/>
        <v>0</v>
      </c>
      <c r="L143" s="1">
        <f t="shared" si="125"/>
        <v>0</v>
      </c>
      <c r="M143" s="1">
        <f t="shared" si="122"/>
        <v>0</v>
      </c>
      <c r="N143" s="1">
        <f t="shared" si="122"/>
        <v>0</v>
      </c>
      <c r="O143" s="1">
        <f t="shared" si="122"/>
        <v>0</v>
      </c>
      <c r="P143" s="1">
        <f t="shared" si="122"/>
        <v>0</v>
      </c>
      <c r="Q143" s="1">
        <f t="shared" si="122"/>
        <v>0</v>
      </c>
    </row>
    <row r="144" spans="1:17" ht="25.5" x14ac:dyDescent="0.25">
      <c r="A144" s="34"/>
      <c r="B144" s="31"/>
      <c r="C144" s="31"/>
      <c r="D144" s="14" t="s">
        <v>15</v>
      </c>
      <c r="E144" s="1">
        <f t="shared" si="115"/>
        <v>0</v>
      </c>
      <c r="F144" s="1">
        <v>0</v>
      </c>
      <c r="G144" s="1">
        <v>0</v>
      </c>
      <c r="H144" s="1">
        <v>0</v>
      </c>
      <c r="I144" s="1">
        <f t="shared" ref="I144:L144" si="126">I129+I134+I139</f>
        <v>0</v>
      </c>
      <c r="J144" s="1">
        <f t="shared" si="126"/>
        <v>0</v>
      </c>
      <c r="K144" s="1">
        <f t="shared" si="126"/>
        <v>0</v>
      </c>
      <c r="L144" s="1">
        <f t="shared" si="126"/>
        <v>0</v>
      </c>
      <c r="M144" s="1">
        <f t="shared" si="122"/>
        <v>0</v>
      </c>
      <c r="N144" s="1">
        <f t="shared" si="122"/>
        <v>0</v>
      </c>
      <c r="O144" s="1">
        <f t="shared" si="122"/>
        <v>0</v>
      </c>
      <c r="P144" s="1">
        <f t="shared" si="122"/>
        <v>0</v>
      </c>
      <c r="Q144" s="1">
        <f t="shared" si="122"/>
        <v>0</v>
      </c>
    </row>
    <row r="145" spans="1:17" s="8" customFormat="1" x14ac:dyDescent="0.25">
      <c r="A145" s="37" t="s">
        <v>6</v>
      </c>
      <c r="B145" s="37"/>
      <c r="C145" s="37"/>
      <c r="D145" s="14" t="s">
        <v>3</v>
      </c>
      <c r="E145" s="1">
        <f t="shared" si="115"/>
        <v>0</v>
      </c>
      <c r="F145" s="1">
        <f>F146+F147+F148+F149</f>
        <v>0</v>
      </c>
      <c r="G145" s="1">
        <f t="shared" ref="G145" si="127">G146+G147+G148+G149</f>
        <v>0</v>
      </c>
      <c r="H145" s="1">
        <f t="shared" ref="H145" si="128">H146+H147+H148+H149</f>
        <v>0</v>
      </c>
      <c r="I145" s="1">
        <f t="shared" ref="I145" si="129">I146+I147+I148+I149</f>
        <v>0</v>
      </c>
      <c r="J145" s="1">
        <f t="shared" ref="J145" si="130">J146+J147+J148+J149</f>
        <v>0</v>
      </c>
      <c r="K145" s="1">
        <f t="shared" ref="K145" si="131">K146+K147+K148+K149</f>
        <v>0</v>
      </c>
      <c r="L145" s="1">
        <f t="shared" ref="L145:Q145" si="132">L146+L147+L148+L149</f>
        <v>0</v>
      </c>
      <c r="M145" s="1">
        <f t="shared" si="132"/>
        <v>0</v>
      </c>
      <c r="N145" s="1">
        <f t="shared" si="132"/>
        <v>0</v>
      </c>
      <c r="O145" s="1">
        <f t="shared" si="132"/>
        <v>0</v>
      </c>
      <c r="P145" s="1">
        <f t="shared" si="132"/>
        <v>0</v>
      </c>
      <c r="Q145" s="1">
        <f t="shared" si="132"/>
        <v>0</v>
      </c>
    </row>
    <row r="146" spans="1:17" s="8" customFormat="1" x14ac:dyDescent="0.25">
      <c r="A146" s="37"/>
      <c r="B146" s="37"/>
      <c r="C146" s="37"/>
      <c r="D146" s="14" t="s">
        <v>13</v>
      </c>
      <c r="E146" s="1">
        <f t="shared" si="115"/>
        <v>0</v>
      </c>
      <c r="F146" s="1">
        <f>F141</f>
        <v>0</v>
      </c>
      <c r="G146" s="1">
        <f t="shared" ref="G146:Q149" si="133">G141</f>
        <v>0</v>
      </c>
      <c r="H146" s="1">
        <f t="shared" si="133"/>
        <v>0</v>
      </c>
      <c r="I146" s="1">
        <f t="shared" si="133"/>
        <v>0</v>
      </c>
      <c r="J146" s="1">
        <f t="shared" si="133"/>
        <v>0</v>
      </c>
      <c r="K146" s="1">
        <f t="shared" si="133"/>
        <v>0</v>
      </c>
      <c r="L146" s="1">
        <f t="shared" si="133"/>
        <v>0</v>
      </c>
      <c r="M146" s="1">
        <f t="shared" si="133"/>
        <v>0</v>
      </c>
      <c r="N146" s="1">
        <f t="shared" si="133"/>
        <v>0</v>
      </c>
      <c r="O146" s="1">
        <f t="shared" si="133"/>
        <v>0</v>
      </c>
      <c r="P146" s="1">
        <f t="shared" si="133"/>
        <v>0</v>
      </c>
      <c r="Q146" s="1">
        <f t="shared" si="133"/>
        <v>0</v>
      </c>
    </row>
    <row r="147" spans="1:17" s="8" customFormat="1" ht="25.5" x14ac:dyDescent="0.25">
      <c r="A147" s="37"/>
      <c r="B147" s="37"/>
      <c r="C147" s="37"/>
      <c r="D147" s="14" t="s">
        <v>14</v>
      </c>
      <c r="E147" s="1">
        <f t="shared" si="115"/>
        <v>0</v>
      </c>
      <c r="F147" s="1">
        <f t="shared" ref="F147:L149" si="134">F142</f>
        <v>0</v>
      </c>
      <c r="G147" s="1">
        <f t="shared" si="134"/>
        <v>0</v>
      </c>
      <c r="H147" s="1">
        <f t="shared" si="134"/>
        <v>0</v>
      </c>
      <c r="I147" s="1">
        <f t="shared" si="134"/>
        <v>0</v>
      </c>
      <c r="J147" s="1">
        <f t="shared" si="134"/>
        <v>0</v>
      </c>
      <c r="K147" s="1">
        <f t="shared" si="134"/>
        <v>0</v>
      </c>
      <c r="L147" s="1">
        <f t="shared" si="134"/>
        <v>0</v>
      </c>
      <c r="M147" s="1">
        <f t="shared" si="133"/>
        <v>0</v>
      </c>
      <c r="N147" s="1">
        <f t="shared" si="133"/>
        <v>0</v>
      </c>
      <c r="O147" s="1">
        <f t="shared" si="133"/>
        <v>0</v>
      </c>
      <c r="P147" s="1">
        <f t="shared" si="133"/>
        <v>0</v>
      </c>
      <c r="Q147" s="1">
        <f t="shared" si="133"/>
        <v>0</v>
      </c>
    </row>
    <row r="148" spans="1:17" s="8" customFormat="1" x14ac:dyDescent="0.25">
      <c r="A148" s="37"/>
      <c r="B148" s="37"/>
      <c r="C148" s="37"/>
      <c r="D148" s="14" t="s">
        <v>10</v>
      </c>
      <c r="E148" s="1">
        <f t="shared" si="115"/>
        <v>0</v>
      </c>
      <c r="F148" s="1">
        <f t="shared" si="134"/>
        <v>0</v>
      </c>
      <c r="G148" s="1">
        <f t="shared" si="134"/>
        <v>0</v>
      </c>
      <c r="H148" s="1">
        <f t="shared" si="134"/>
        <v>0</v>
      </c>
      <c r="I148" s="1">
        <f t="shared" si="134"/>
        <v>0</v>
      </c>
      <c r="J148" s="1">
        <f t="shared" si="134"/>
        <v>0</v>
      </c>
      <c r="K148" s="1">
        <f t="shared" si="134"/>
        <v>0</v>
      </c>
      <c r="L148" s="1">
        <f t="shared" si="134"/>
        <v>0</v>
      </c>
      <c r="M148" s="1">
        <f t="shared" si="133"/>
        <v>0</v>
      </c>
      <c r="N148" s="1">
        <f t="shared" si="133"/>
        <v>0</v>
      </c>
      <c r="O148" s="1">
        <f t="shared" si="133"/>
        <v>0</v>
      </c>
      <c r="P148" s="1">
        <f t="shared" si="133"/>
        <v>0</v>
      </c>
      <c r="Q148" s="1">
        <f t="shared" si="133"/>
        <v>0</v>
      </c>
    </row>
    <row r="149" spans="1:17" s="8" customFormat="1" ht="25.5" x14ac:dyDescent="0.25">
      <c r="A149" s="37"/>
      <c r="B149" s="37"/>
      <c r="C149" s="37"/>
      <c r="D149" s="14" t="s">
        <v>15</v>
      </c>
      <c r="E149" s="1">
        <f t="shared" si="115"/>
        <v>0</v>
      </c>
      <c r="F149" s="1">
        <f t="shared" si="134"/>
        <v>0</v>
      </c>
      <c r="G149" s="1">
        <f t="shared" si="134"/>
        <v>0</v>
      </c>
      <c r="H149" s="1">
        <f t="shared" si="134"/>
        <v>0</v>
      </c>
      <c r="I149" s="1">
        <f t="shared" si="134"/>
        <v>0</v>
      </c>
      <c r="J149" s="1">
        <f t="shared" si="134"/>
        <v>0</v>
      </c>
      <c r="K149" s="1">
        <f t="shared" si="134"/>
        <v>0</v>
      </c>
      <c r="L149" s="1">
        <f t="shared" si="134"/>
        <v>0</v>
      </c>
      <c r="M149" s="1">
        <f t="shared" si="133"/>
        <v>0</v>
      </c>
      <c r="N149" s="1">
        <f t="shared" si="133"/>
        <v>0</v>
      </c>
      <c r="O149" s="1">
        <f t="shared" si="133"/>
        <v>0</v>
      </c>
      <c r="P149" s="1">
        <f t="shared" si="133"/>
        <v>0</v>
      </c>
      <c r="Q149" s="1">
        <f t="shared" si="133"/>
        <v>0</v>
      </c>
    </row>
    <row r="150" spans="1:17" x14ac:dyDescent="0.25">
      <c r="A150" s="33" t="s">
        <v>33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15"/>
      <c r="O150" s="15"/>
      <c r="P150" s="15"/>
      <c r="Q150" s="15"/>
    </row>
    <row r="151" spans="1:17" ht="15" customHeight="1" x14ac:dyDescent="0.25">
      <c r="A151" s="34">
        <v>1</v>
      </c>
      <c r="B151" s="38" t="s">
        <v>55</v>
      </c>
      <c r="C151" s="31" t="s">
        <v>19</v>
      </c>
      <c r="D151" s="14" t="s">
        <v>3</v>
      </c>
      <c r="E151" s="1">
        <f t="shared" ref="E151:E214" si="135">SUM(F151:Q151)</f>
        <v>20000</v>
      </c>
      <c r="F151" s="1">
        <f>F152+F153+F154+F155</f>
        <v>20000</v>
      </c>
      <c r="G151" s="1">
        <f t="shared" ref="G151:Q151" si="136">G152+G153+G154+G155</f>
        <v>0</v>
      </c>
      <c r="H151" s="1">
        <f t="shared" si="136"/>
        <v>0</v>
      </c>
      <c r="I151" s="1">
        <f t="shared" si="136"/>
        <v>0</v>
      </c>
      <c r="J151" s="1">
        <f t="shared" si="136"/>
        <v>0</v>
      </c>
      <c r="K151" s="1">
        <f t="shared" si="136"/>
        <v>0</v>
      </c>
      <c r="L151" s="1">
        <f t="shared" si="136"/>
        <v>0</v>
      </c>
      <c r="M151" s="1">
        <f t="shared" si="136"/>
        <v>0</v>
      </c>
      <c r="N151" s="1">
        <f t="shared" si="136"/>
        <v>0</v>
      </c>
      <c r="O151" s="1">
        <f t="shared" si="136"/>
        <v>0</v>
      </c>
      <c r="P151" s="1">
        <f t="shared" si="136"/>
        <v>0</v>
      </c>
      <c r="Q151" s="1">
        <f t="shared" si="136"/>
        <v>0</v>
      </c>
    </row>
    <row r="152" spans="1:17" x14ac:dyDescent="0.25">
      <c r="A152" s="34"/>
      <c r="B152" s="39"/>
      <c r="C152" s="31"/>
      <c r="D152" s="14" t="s">
        <v>13</v>
      </c>
      <c r="E152" s="1">
        <f t="shared" si="135"/>
        <v>0</v>
      </c>
      <c r="F152" s="1">
        <v>0</v>
      </c>
      <c r="G152" s="1">
        <v>0</v>
      </c>
      <c r="H152" s="1">
        <v>0</v>
      </c>
      <c r="I152" s="1">
        <f t="shared" ref="I152:Q155" si="137">I137+I142+I147</f>
        <v>0</v>
      </c>
      <c r="J152" s="1">
        <f t="shared" si="137"/>
        <v>0</v>
      </c>
      <c r="K152" s="1">
        <f t="shared" si="137"/>
        <v>0</v>
      </c>
      <c r="L152" s="1">
        <f t="shared" si="137"/>
        <v>0</v>
      </c>
      <c r="M152" s="1">
        <f t="shared" si="137"/>
        <v>0</v>
      </c>
      <c r="N152" s="1">
        <f t="shared" si="137"/>
        <v>0</v>
      </c>
      <c r="O152" s="1">
        <f t="shared" si="137"/>
        <v>0</v>
      </c>
      <c r="P152" s="1">
        <f t="shared" si="137"/>
        <v>0</v>
      </c>
      <c r="Q152" s="1">
        <f t="shared" si="137"/>
        <v>0</v>
      </c>
    </row>
    <row r="153" spans="1:17" ht="25.5" x14ac:dyDescent="0.25">
      <c r="A153" s="34"/>
      <c r="B153" s="39"/>
      <c r="C153" s="31"/>
      <c r="D153" s="14" t="s">
        <v>14</v>
      </c>
      <c r="E153" s="1">
        <f t="shared" si="135"/>
        <v>0</v>
      </c>
      <c r="F153" s="1">
        <v>0</v>
      </c>
      <c r="G153" s="1">
        <v>0</v>
      </c>
      <c r="H153" s="1">
        <v>0</v>
      </c>
      <c r="I153" s="1">
        <f t="shared" ref="I153:L153" si="138">I138+I143+I148</f>
        <v>0</v>
      </c>
      <c r="J153" s="1">
        <f t="shared" si="138"/>
        <v>0</v>
      </c>
      <c r="K153" s="1">
        <f t="shared" si="138"/>
        <v>0</v>
      </c>
      <c r="L153" s="1">
        <f t="shared" si="138"/>
        <v>0</v>
      </c>
      <c r="M153" s="1">
        <f t="shared" si="137"/>
        <v>0</v>
      </c>
      <c r="N153" s="1">
        <f t="shared" si="137"/>
        <v>0</v>
      </c>
      <c r="O153" s="1">
        <f t="shared" si="137"/>
        <v>0</v>
      </c>
      <c r="P153" s="1">
        <f t="shared" si="137"/>
        <v>0</v>
      </c>
      <c r="Q153" s="1">
        <f t="shared" si="137"/>
        <v>0</v>
      </c>
    </row>
    <row r="154" spans="1:17" x14ac:dyDescent="0.25">
      <c r="A154" s="34"/>
      <c r="B154" s="39"/>
      <c r="C154" s="31"/>
      <c r="D154" s="14" t="s">
        <v>10</v>
      </c>
      <c r="E154" s="1">
        <f t="shared" si="135"/>
        <v>20000</v>
      </c>
      <c r="F154" s="1">
        <v>20000</v>
      </c>
      <c r="G154" s="1">
        <f t="shared" ref="G154:L154" si="139">G139+G144+G149</f>
        <v>0</v>
      </c>
      <c r="H154" s="1">
        <f t="shared" si="139"/>
        <v>0</v>
      </c>
      <c r="I154" s="1">
        <f t="shared" si="139"/>
        <v>0</v>
      </c>
      <c r="J154" s="1">
        <f t="shared" si="139"/>
        <v>0</v>
      </c>
      <c r="K154" s="1">
        <f t="shared" si="139"/>
        <v>0</v>
      </c>
      <c r="L154" s="1">
        <f t="shared" si="139"/>
        <v>0</v>
      </c>
      <c r="M154" s="1">
        <f t="shared" si="137"/>
        <v>0</v>
      </c>
      <c r="N154" s="1">
        <f t="shared" si="137"/>
        <v>0</v>
      </c>
      <c r="O154" s="1">
        <f t="shared" si="137"/>
        <v>0</v>
      </c>
      <c r="P154" s="1">
        <f t="shared" si="137"/>
        <v>0</v>
      </c>
      <c r="Q154" s="1">
        <f t="shared" si="137"/>
        <v>0</v>
      </c>
    </row>
    <row r="155" spans="1:17" ht="25.5" x14ac:dyDescent="0.25">
      <c r="A155" s="34"/>
      <c r="B155" s="40"/>
      <c r="C155" s="31"/>
      <c r="D155" s="14" t="s">
        <v>15</v>
      </c>
      <c r="E155" s="1">
        <f t="shared" si="135"/>
        <v>0</v>
      </c>
      <c r="F155" s="1">
        <v>0</v>
      </c>
      <c r="G155" s="1">
        <v>0</v>
      </c>
      <c r="H155" s="1">
        <v>0</v>
      </c>
      <c r="I155" s="1">
        <f t="shared" ref="I155:L155" si="140">I140+I145+I150</f>
        <v>0</v>
      </c>
      <c r="J155" s="1">
        <f t="shared" si="140"/>
        <v>0</v>
      </c>
      <c r="K155" s="1">
        <f t="shared" si="140"/>
        <v>0</v>
      </c>
      <c r="L155" s="1">
        <f t="shared" si="140"/>
        <v>0</v>
      </c>
      <c r="M155" s="1">
        <f t="shared" si="137"/>
        <v>0</v>
      </c>
      <c r="N155" s="1">
        <f t="shared" si="137"/>
        <v>0</v>
      </c>
      <c r="O155" s="1">
        <f t="shared" si="137"/>
        <v>0</v>
      </c>
      <c r="P155" s="1">
        <f t="shared" si="137"/>
        <v>0</v>
      </c>
      <c r="Q155" s="1">
        <f t="shared" si="137"/>
        <v>0</v>
      </c>
    </row>
    <row r="156" spans="1:17" ht="15" customHeight="1" x14ac:dyDescent="0.25">
      <c r="A156" s="34">
        <v>2</v>
      </c>
      <c r="B156" s="38" t="s">
        <v>56</v>
      </c>
      <c r="C156" s="31" t="s">
        <v>19</v>
      </c>
      <c r="D156" s="14" t="s">
        <v>3</v>
      </c>
      <c r="E156" s="1">
        <f t="shared" si="135"/>
        <v>30000</v>
      </c>
      <c r="F156" s="1">
        <f>F157+F158+F159+F160</f>
        <v>30000</v>
      </c>
      <c r="G156" s="1">
        <f t="shared" ref="G156:Q156" si="141">G157+G158+G159+G160</f>
        <v>0</v>
      </c>
      <c r="H156" s="1">
        <f t="shared" si="141"/>
        <v>0</v>
      </c>
      <c r="I156" s="1">
        <f t="shared" si="141"/>
        <v>0</v>
      </c>
      <c r="J156" s="1">
        <f t="shared" si="141"/>
        <v>0</v>
      </c>
      <c r="K156" s="1">
        <f t="shared" si="141"/>
        <v>0</v>
      </c>
      <c r="L156" s="1">
        <f t="shared" si="141"/>
        <v>0</v>
      </c>
      <c r="M156" s="1">
        <f t="shared" si="141"/>
        <v>0</v>
      </c>
      <c r="N156" s="1">
        <f t="shared" si="141"/>
        <v>0</v>
      </c>
      <c r="O156" s="1">
        <f t="shared" si="141"/>
        <v>0</v>
      </c>
      <c r="P156" s="1">
        <f t="shared" si="141"/>
        <v>0</v>
      </c>
      <c r="Q156" s="1">
        <f t="shared" si="141"/>
        <v>0</v>
      </c>
    </row>
    <row r="157" spans="1:17" x14ac:dyDescent="0.25">
      <c r="A157" s="34"/>
      <c r="B157" s="39"/>
      <c r="C157" s="31"/>
      <c r="D157" s="14" t="s">
        <v>13</v>
      </c>
      <c r="E157" s="1">
        <f t="shared" si="135"/>
        <v>0</v>
      </c>
      <c r="F157" s="1">
        <v>0</v>
      </c>
      <c r="G157" s="1">
        <v>0</v>
      </c>
      <c r="H157" s="1">
        <v>0</v>
      </c>
      <c r="I157" s="1">
        <f t="shared" ref="I157:Q160" si="142">I142+I147+I152</f>
        <v>0</v>
      </c>
      <c r="J157" s="1">
        <f t="shared" si="142"/>
        <v>0</v>
      </c>
      <c r="K157" s="1">
        <f t="shared" si="142"/>
        <v>0</v>
      </c>
      <c r="L157" s="1">
        <f t="shared" si="142"/>
        <v>0</v>
      </c>
      <c r="M157" s="1">
        <f t="shared" si="142"/>
        <v>0</v>
      </c>
      <c r="N157" s="1">
        <f t="shared" si="142"/>
        <v>0</v>
      </c>
      <c r="O157" s="1">
        <f t="shared" si="142"/>
        <v>0</v>
      </c>
      <c r="P157" s="1">
        <f t="shared" si="142"/>
        <v>0</v>
      </c>
      <c r="Q157" s="1">
        <f t="shared" si="142"/>
        <v>0</v>
      </c>
    </row>
    <row r="158" spans="1:17" ht="25.5" x14ac:dyDescent="0.25">
      <c r="A158" s="34"/>
      <c r="B158" s="39"/>
      <c r="C158" s="31"/>
      <c r="D158" s="14" t="s">
        <v>14</v>
      </c>
      <c r="E158" s="1">
        <f t="shared" si="135"/>
        <v>0</v>
      </c>
      <c r="F158" s="1">
        <v>0</v>
      </c>
      <c r="G158" s="1">
        <v>0</v>
      </c>
      <c r="H158" s="1">
        <v>0</v>
      </c>
      <c r="I158" s="1">
        <f t="shared" ref="I158:L158" si="143">I143+I148+I153</f>
        <v>0</v>
      </c>
      <c r="J158" s="1">
        <f t="shared" si="143"/>
        <v>0</v>
      </c>
      <c r="K158" s="1">
        <f t="shared" si="143"/>
        <v>0</v>
      </c>
      <c r="L158" s="1">
        <f t="shared" si="143"/>
        <v>0</v>
      </c>
      <c r="M158" s="1">
        <f t="shared" si="142"/>
        <v>0</v>
      </c>
      <c r="N158" s="1">
        <f t="shared" si="142"/>
        <v>0</v>
      </c>
      <c r="O158" s="1">
        <f t="shared" si="142"/>
        <v>0</v>
      </c>
      <c r="P158" s="1">
        <f t="shared" si="142"/>
        <v>0</v>
      </c>
      <c r="Q158" s="1">
        <f t="shared" si="142"/>
        <v>0</v>
      </c>
    </row>
    <row r="159" spans="1:17" x14ac:dyDescent="0.25">
      <c r="A159" s="34"/>
      <c r="B159" s="39"/>
      <c r="C159" s="31"/>
      <c r="D159" s="14" t="s">
        <v>10</v>
      </c>
      <c r="E159" s="1">
        <f t="shared" si="135"/>
        <v>30000</v>
      </c>
      <c r="F159" s="1">
        <v>30000</v>
      </c>
      <c r="G159" s="1">
        <f t="shared" ref="G159:L159" si="144">G144+G149+G154</f>
        <v>0</v>
      </c>
      <c r="H159" s="1">
        <f t="shared" si="144"/>
        <v>0</v>
      </c>
      <c r="I159" s="1">
        <f t="shared" si="144"/>
        <v>0</v>
      </c>
      <c r="J159" s="1">
        <f t="shared" si="144"/>
        <v>0</v>
      </c>
      <c r="K159" s="1">
        <f t="shared" si="144"/>
        <v>0</v>
      </c>
      <c r="L159" s="1">
        <f t="shared" si="144"/>
        <v>0</v>
      </c>
      <c r="M159" s="1">
        <f t="shared" si="142"/>
        <v>0</v>
      </c>
      <c r="N159" s="1">
        <f t="shared" si="142"/>
        <v>0</v>
      </c>
      <c r="O159" s="1">
        <f t="shared" si="142"/>
        <v>0</v>
      </c>
      <c r="P159" s="1">
        <f t="shared" si="142"/>
        <v>0</v>
      </c>
      <c r="Q159" s="1">
        <f t="shared" si="142"/>
        <v>0</v>
      </c>
    </row>
    <row r="160" spans="1:17" ht="25.5" x14ac:dyDescent="0.25">
      <c r="A160" s="34"/>
      <c r="B160" s="40"/>
      <c r="C160" s="31"/>
      <c r="D160" s="14" t="s">
        <v>15</v>
      </c>
      <c r="E160" s="1">
        <f t="shared" si="135"/>
        <v>0</v>
      </c>
      <c r="F160" s="1">
        <v>0</v>
      </c>
      <c r="G160" s="1">
        <v>0</v>
      </c>
      <c r="H160" s="1">
        <v>0</v>
      </c>
      <c r="I160" s="1">
        <f t="shared" ref="I160:L160" si="145">I145+I150+I155</f>
        <v>0</v>
      </c>
      <c r="J160" s="1">
        <f t="shared" si="145"/>
        <v>0</v>
      </c>
      <c r="K160" s="1">
        <f t="shared" si="145"/>
        <v>0</v>
      </c>
      <c r="L160" s="1">
        <f t="shared" si="145"/>
        <v>0</v>
      </c>
      <c r="M160" s="1">
        <f t="shared" si="142"/>
        <v>0</v>
      </c>
      <c r="N160" s="1">
        <f t="shared" si="142"/>
        <v>0</v>
      </c>
      <c r="O160" s="1">
        <f t="shared" si="142"/>
        <v>0</v>
      </c>
      <c r="P160" s="1">
        <f t="shared" si="142"/>
        <v>0</v>
      </c>
      <c r="Q160" s="1">
        <f t="shared" si="142"/>
        <v>0</v>
      </c>
    </row>
    <row r="161" spans="1:17" ht="15" customHeight="1" x14ac:dyDescent="0.25">
      <c r="A161" s="34">
        <v>3</v>
      </c>
      <c r="B161" s="38" t="s">
        <v>57</v>
      </c>
      <c r="C161" s="31" t="s">
        <v>19</v>
      </c>
      <c r="D161" s="14" t="s">
        <v>3</v>
      </c>
      <c r="E161" s="1">
        <f t="shared" si="135"/>
        <v>0</v>
      </c>
      <c r="F161" s="1">
        <f>F162+F163+F164+F165</f>
        <v>0</v>
      </c>
      <c r="G161" s="1">
        <f t="shared" ref="G161:Q161" si="146">G162+G163+G164+G165</f>
        <v>0</v>
      </c>
      <c r="H161" s="1">
        <f t="shared" si="146"/>
        <v>0</v>
      </c>
      <c r="I161" s="1">
        <f t="shared" si="146"/>
        <v>0</v>
      </c>
      <c r="J161" s="1">
        <f t="shared" si="146"/>
        <v>0</v>
      </c>
      <c r="K161" s="1">
        <f t="shared" si="146"/>
        <v>0</v>
      </c>
      <c r="L161" s="1">
        <f t="shared" si="146"/>
        <v>0</v>
      </c>
      <c r="M161" s="1">
        <f t="shared" si="146"/>
        <v>0</v>
      </c>
      <c r="N161" s="1">
        <f t="shared" si="146"/>
        <v>0</v>
      </c>
      <c r="O161" s="1">
        <f t="shared" si="146"/>
        <v>0</v>
      </c>
      <c r="P161" s="1">
        <f t="shared" si="146"/>
        <v>0</v>
      </c>
      <c r="Q161" s="1">
        <f t="shared" si="146"/>
        <v>0</v>
      </c>
    </row>
    <row r="162" spans="1:17" x14ac:dyDescent="0.25">
      <c r="A162" s="34"/>
      <c r="B162" s="39"/>
      <c r="C162" s="31"/>
      <c r="D162" s="14" t="s">
        <v>13</v>
      </c>
      <c r="E162" s="1">
        <f t="shared" si="135"/>
        <v>0</v>
      </c>
      <c r="F162" s="1">
        <v>0</v>
      </c>
      <c r="G162" s="1">
        <v>0</v>
      </c>
      <c r="H162" s="1">
        <v>0</v>
      </c>
      <c r="I162" s="1">
        <f t="shared" ref="I162:Q165" si="147">I147+I152+I157</f>
        <v>0</v>
      </c>
      <c r="J162" s="1">
        <f t="shared" si="147"/>
        <v>0</v>
      </c>
      <c r="K162" s="1">
        <f t="shared" si="147"/>
        <v>0</v>
      </c>
      <c r="L162" s="1">
        <f t="shared" si="147"/>
        <v>0</v>
      </c>
      <c r="M162" s="1">
        <f t="shared" si="147"/>
        <v>0</v>
      </c>
      <c r="N162" s="1">
        <f t="shared" si="147"/>
        <v>0</v>
      </c>
      <c r="O162" s="1">
        <f t="shared" si="147"/>
        <v>0</v>
      </c>
      <c r="P162" s="1">
        <f t="shared" si="147"/>
        <v>0</v>
      </c>
      <c r="Q162" s="1">
        <f t="shared" si="147"/>
        <v>0</v>
      </c>
    </row>
    <row r="163" spans="1:17" ht="25.5" x14ac:dyDescent="0.25">
      <c r="A163" s="34"/>
      <c r="B163" s="39"/>
      <c r="C163" s="31"/>
      <c r="D163" s="14" t="s">
        <v>14</v>
      </c>
      <c r="E163" s="1">
        <f t="shared" si="135"/>
        <v>0</v>
      </c>
      <c r="F163" s="1">
        <v>0</v>
      </c>
      <c r="G163" s="1">
        <v>0</v>
      </c>
      <c r="H163" s="1">
        <v>0</v>
      </c>
      <c r="I163" s="1">
        <f t="shared" ref="I163:L163" si="148">I148+I153+I158</f>
        <v>0</v>
      </c>
      <c r="J163" s="1">
        <f t="shared" si="148"/>
        <v>0</v>
      </c>
      <c r="K163" s="1">
        <f t="shared" si="148"/>
        <v>0</v>
      </c>
      <c r="L163" s="1">
        <f t="shared" si="148"/>
        <v>0</v>
      </c>
      <c r="M163" s="1">
        <f t="shared" si="147"/>
        <v>0</v>
      </c>
      <c r="N163" s="1">
        <f t="shared" si="147"/>
        <v>0</v>
      </c>
      <c r="O163" s="1">
        <f t="shared" si="147"/>
        <v>0</v>
      </c>
      <c r="P163" s="1">
        <f t="shared" si="147"/>
        <v>0</v>
      </c>
      <c r="Q163" s="1">
        <f t="shared" si="147"/>
        <v>0</v>
      </c>
    </row>
    <row r="164" spans="1:17" x14ac:dyDescent="0.25">
      <c r="A164" s="34"/>
      <c r="B164" s="39"/>
      <c r="C164" s="31"/>
      <c r="D164" s="14" t="s">
        <v>10</v>
      </c>
      <c r="E164" s="1">
        <f t="shared" si="135"/>
        <v>0</v>
      </c>
      <c r="F164" s="1">
        <v>0</v>
      </c>
      <c r="G164" s="1">
        <f t="shared" ref="G164:L164" si="149">G149+G154+G159</f>
        <v>0</v>
      </c>
      <c r="H164" s="1">
        <f t="shared" si="149"/>
        <v>0</v>
      </c>
      <c r="I164" s="1">
        <f t="shared" si="149"/>
        <v>0</v>
      </c>
      <c r="J164" s="1">
        <f t="shared" si="149"/>
        <v>0</v>
      </c>
      <c r="K164" s="1">
        <f t="shared" si="149"/>
        <v>0</v>
      </c>
      <c r="L164" s="1">
        <f t="shared" si="149"/>
        <v>0</v>
      </c>
      <c r="M164" s="1">
        <f t="shared" si="147"/>
        <v>0</v>
      </c>
      <c r="N164" s="1">
        <f t="shared" si="147"/>
        <v>0</v>
      </c>
      <c r="O164" s="1">
        <f t="shared" si="147"/>
        <v>0</v>
      </c>
      <c r="P164" s="1">
        <f t="shared" si="147"/>
        <v>0</v>
      </c>
      <c r="Q164" s="1">
        <f t="shared" si="147"/>
        <v>0</v>
      </c>
    </row>
    <row r="165" spans="1:17" ht="25.5" x14ac:dyDescent="0.25">
      <c r="A165" s="34"/>
      <c r="B165" s="40"/>
      <c r="C165" s="31"/>
      <c r="D165" s="14" t="s">
        <v>15</v>
      </c>
      <c r="E165" s="1">
        <f t="shared" si="135"/>
        <v>0</v>
      </c>
      <c r="F165" s="1">
        <v>0</v>
      </c>
      <c r="G165" s="1">
        <v>0</v>
      </c>
      <c r="H165" s="1">
        <v>0</v>
      </c>
      <c r="I165" s="1">
        <f t="shared" ref="I165:L165" si="150">I150+I155+I160</f>
        <v>0</v>
      </c>
      <c r="J165" s="1">
        <f t="shared" si="150"/>
        <v>0</v>
      </c>
      <c r="K165" s="1">
        <f t="shared" si="150"/>
        <v>0</v>
      </c>
      <c r="L165" s="1">
        <f t="shared" si="150"/>
        <v>0</v>
      </c>
      <c r="M165" s="1">
        <f t="shared" si="147"/>
        <v>0</v>
      </c>
      <c r="N165" s="1">
        <f t="shared" si="147"/>
        <v>0</v>
      </c>
      <c r="O165" s="1">
        <f t="shared" si="147"/>
        <v>0</v>
      </c>
      <c r="P165" s="1">
        <f t="shared" si="147"/>
        <v>0</v>
      </c>
      <c r="Q165" s="1">
        <f t="shared" si="147"/>
        <v>0</v>
      </c>
    </row>
    <row r="166" spans="1:17" ht="15" customHeight="1" x14ac:dyDescent="0.25">
      <c r="A166" s="34">
        <v>4</v>
      </c>
      <c r="B166" s="31" t="s">
        <v>58</v>
      </c>
      <c r="C166" s="31" t="s">
        <v>19</v>
      </c>
      <c r="D166" s="14" t="s">
        <v>3</v>
      </c>
      <c r="E166" s="1">
        <f t="shared" si="135"/>
        <v>70000</v>
      </c>
      <c r="F166" s="1">
        <f>F167+F168+F169+F170</f>
        <v>0</v>
      </c>
      <c r="G166" s="1">
        <f t="shared" ref="G166:Q166" si="151">G167+G168+G169+G170</f>
        <v>70000</v>
      </c>
      <c r="H166" s="1">
        <f t="shared" si="151"/>
        <v>0</v>
      </c>
      <c r="I166" s="1">
        <f t="shared" si="151"/>
        <v>0</v>
      </c>
      <c r="J166" s="1">
        <f t="shared" si="151"/>
        <v>0</v>
      </c>
      <c r="K166" s="1">
        <f t="shared" si="151"/>
        <v>0</v>
      </c>
      <c r="L166" s="1">
        <f t="shared" si="151"/>
        <v>0</v>
      </c>
      <c r="M166" s="1">
        <f t="shared" si="151"/>
        <v>0</v>
      </c>
      <c r="N166" s="1">
        <f t="shared" si="151"/>
        <v>0</v>
      </c>
      <c r="O166" s="1">
        <f t="shared" si="151"/>
        <v>0</v>
      </c>
      <c r="P166" s="1">
        <f t="shared" si="151"/>
        <v>0</v>
      </c>
      <c r="Q166" s="1">
        <f t="shared" si="151"/>
        <v>0</v>
      </c>
    </row>
    <row r="167" spans="1:17" x14ac:dyDescent="0.25">
      <c r="A167" s="34"/>
      <c r="B167" s="31"/>
      <c r="C167" s="31"/>
      <c r="D167" s="14" t="s">
        <v>13</v>
      </c>
      <c r="E167" s="1">
        <f t="shared" si="135"/>
        <v>0</v>
      </c>
      <c r="F167" s="1">
        <v>0</v>
      </c>
      <c r="G167" s="1">
        <v>0</v>
      </c>
      <c r="H167" s="1">
        <v>0</v>
      </c>
      <c r="I167" s="1">
        <f t="shared" ref="I167:Q170" si="152">I152+I157+I162</f>
        <v>0</v>
      </c>
      <c r="J167" s="1">
        <f t="shared" si="152"/>
        <v>0</v>
      </c>
      <c r="K167" s="1">
        <f t="shared" si="152"/>
        <v>0</v>
      </c>
      <c r="L167" s="1">
        <f t="shared" si="152"/>
        <v>0</v>
      </c>
      <c r="M167" s="1">
        <f t="shared" si="152"/>
        <v>0</v>
      </c>
      <c r="N167" s="1">
        <f t="shared" si="152"/>
        <v>0</v>
      </c>
      <c r="O167" s="1">
        <f t="shared" si="152"/>
        <v>0</v>
      </c>
      <c r="P167" s="1">
        <f t="shared" si="152"/>
        <v>0</v>
      </c>
      <c r="Q167" s="1">
        <f t="shared" si="152"/>
        <v>0</v>
      </c>
    </row>
    <row r="168" spans="1:17" ht="25.5" x14ac:dyDescent="0.25">
      <c r="A168" s="34"/>
      <c r="B168" s="31"/>
      <c r="C168" s="31"/>
      <c r="D168" s="14" t="s">
        <v>14</v>
      </c>
      <c r="E168" s="1">
        <f t="shared" si="135"/>
        <v>0</v>
      </c>
      <c r="F168" s="1">
        <v>0</v>
      </c>
      <c r="G168" s="1">
        <v>0</v>
      </c>
      <c r="H168" s="1">
        <v>0</v>
      </c>
      <c r="I168" s="1">
        <f t="shared" ref="I168:L168" si="153">I153+I158+I163</f>
        <v>0</v>
      </c>
      <c r="J168" s="1">
        <f t="shared" si="153"/>
        <v>0</v>
      </c>
      <c r="K168" s="1">
        <f t="shared" si="153"/>
        <v>0</v>
      </c>
      <c r="L168" s="1">
        <f t="shared" si="153"/>
        <v>0</v>
      </c>
      <c r="M168" s="1">
        <f t="shared" si="152"/>
        <v>0</v>
      </c>
      <c r="N168" s="1">
        <f t="shared" si="152"/>
        <v>0</v>
      </c>
      <c r="O168" s="1">
        <f t="shared" si="152"/>
        <v>0</v>
      </c>
      <c r="P168" s="1">
        <f t="shared" si="152"/>
        <v>0</v>
      </c>
      <c r="Q168" s="1">
        <f t="shared" si="152"/>
        <v>0</v>
      </c>
    </row>
    <row r="169" spans="1:17" x14ac:dyDescent="0.25">
      <c r="A169" s="34"/>
      <c r="B169" s="31"/>
      <c r="C169" s="31"/>
      <c r="D169" s="14" t="s">
        <v>10</v>
      </c>
      <c r="E169" s="1">
        <f t="shared" si="135"/>
        <v>70000</v>
      </c>
      <c r="F169" s="1">
        <v>0</v>
      </c>
      <c r="G169" s="1">
        <v>70000</v>
      </c>
      <c r="H169" s="1">
        <f t="shared" ref="H169:L169" si="154">H154+H159+H164</f>
        <v>0</v>
      </c>
      <c r="I169" s="1">
        <f t="shared" si="154"/>
        <v>0</v>
      </c>
      <c r="J169" s="1">
        <f t="shared" si="154"/>
        <v>0</v>
      </c>
      <c r="K169" s="1">
        <f t="shared" si="154"/>
        <v>0</v>
      </c>
      <c r="L169" s="1">
        <f t="shared" si="154"/>
        <v>0</v>
      </c>
      <c r="M169" s="1">
        <f t="shared" si="152"/>
        <v>0</v>
      </c>
      <c r="N169" s="1">
        <f t="shared" si="152"/>
        <v>0</v>
      </c>
      <c r="O169" s="1">
        <f t="shared" si="152"/>
        <v>0</v>
      </c>
      <c r="P169" s="1">
        <f t="shared" si="152"/>
        <v>0</v>
      </c>
      <c r="Q169" s="1">
        <f t="shared" si="152"/>
        <v>0</v>
      </c>
    </row>
    <row r="170" spans="1:17" ht="25.5" x14ac:dyDescent="0.25">
      <c r="A170" s="34"/>
      <c r="B170" s="31"/>
      <c r="C170" s="31"/>
      <c r="D170" s="14" t="s">
        <v>15</v>
      </c>
      <c r="E170" s="1">
        <f t="shared" si="135"/>
        <v>0</v>
      </c>
      <c r="F170" s="1">
        <v>0</v>
      </c>
      <c r="G170" s="1">
        <v>0</v>
      </c>
      <c r="H170" s="1">
        <v>0</v>
      </c>
      <c r="I170" s="1">
        <f t="shared" ref="I170:L170" si="155">I155+I160+I165</f>
        <v>0</v>
      </c>
      <c r="J170" s="1">
        <f t="shared" si="155"/>
        <v>0</v>
      </c>
      <c r="K170" s="1">
        <f t="shared" si="155"/>
        <v>0</v>
      </c>
      <c r="L170" s="1">
        <f t="shared" si="155"/>
        <v>0</v>
      </c>
      <c r="M170" s="1">
        <f t="shared" si="152"/>
        <v>0</v>
      </c>
      <c r="N170" s="1">
        <f t="shared" si="152"/>
        <v>0</v>
      </c>
      <c r="O170" s="1">
        <f t="shared" si="152"/>
        <v>0</v>
      </c>
      <c r="P170" s="1">
        <f t="shared" si="152"/>
        <v>0</v>
      </c>
      <c r="Q170" s="1">
        <f t="shared" si="152"/>
        <v>0</v>
      </c>
    </row>
    <row r="171" spans="1:17" s="8" customFormat="1" x14ac:dyDescent="0.25">
      <c r="A171" s="37" t="s">
        <v>6</v>
      </c>
      <c r="B171" s="37"/>
      <c r="C171" s="37"/>
      <c r="D171" s="14" t="s">
        <v>3</v>
      </c>
      <c r="E171" s="1">
        <f t="shared" si="135"/>
        <v>120000</v>
      </c>
      <c r="F171" s="1">
        <f>F172+F173+F174+F175</f>
        <v>50000</v>
      </c>
      <c r="G171" s="1">
        <f t="shared" ref="G171" si="156">G172+G173+G174+G175</f>
        <v>70000</v>
      </c>
      <c r="H171" s="1">
        <f t="shared" ref="H171" si="157">H172+H173+H174+H175</f>
        <v>0</v>
      </c>
      <c r="I171" s="1">
        <f t="shared" ref="I171" si="158">I172+I173+I174+I175</f>
        <v>0</v>
      </c>
      <c r="J171" s="1">
        <f t="shared" ref="J171" si="159">J172+J173+J174+J175</f>
        <v>0</v>
      </c>
      <c r="K171" s="1">
        <f t="shared" ref="K171" si="160">K172+K173+K174+K175</f>
        <v>0</v>
      </c>
      <c r="L171" s="1">
        <f t="shared" ref="L171:Q171" si="161">L172+L173+L174+L175</f>
        <v>0</v>
      </c>
      <c r="M171" s="1">
        <f t="shared" si="161"/>
        <v>0</v>
      </c>
      <c r="N171" s="1">
        <f t="shared" si="161"/>
        <v>0</v>
      </c>
      <c r="O171" s="1">
        <f t="shared" si="161"/>
        <v>0</v>
      </c>
      <c r="P171" s="1">
        <f t="shared" si="161"/>
        <v>0</v>
      </c>
      <c r="Q171" s="1">
        <f t="shared" si="161"/>
        <v>0</v>
      </c>
    </row>
    <row r="172" spans="1:17" s="8" customFormat="1" x14ac:dyDescent="0.25">
      <c r="A172" s="37"/>
      <c r="B172" s="37"/>
      <c r="C172" s="37"/>
      <c r="D172" s="14" t="s">
        <v>13</v>
      </c>
      <c r="E172" s="1">
        <f t="shared" si="135"/>
        <v>0</v>
      </c>
      <c r="F172" s="1">
        <f>F152+F157+F162+F167</f>
        <v>0</v>
      </c>
      <c r="G172" s="1">
        <f t="shared" ref="G172:Q175" si="162">G152+G157+G162+G167</f>
        <v>0</v>
      </c>
      <c r="H172" s="1">
        <f t="shared" si="162"/>
        <v>0</v>
      </c>
      <c r="I172" s="1">
        <f t="shared" si="162"/>
        <v>0</v>
      </c>
      <c r="J172" s="1">
        <f t="shared" si="162"/>
        <v>0</v>
      </c>
      <c r="K172" s="1">
        <f t="shared" si="162"/>
        <v>0</v>
      </c>
      <c r="L172" s="1">
        <f t="shared" si="162"/>
        <v>0</v>
      </c>
      <c r="M172" s="1">
        <f t="shared" si="162"/>
        <v>0</v>
      </c>
      <c r="N172" s="1">
        <f t="shared" si="162"/>
        <v>0</v>
      </c>
      <c r="O172" s="1">
        <f t="shared" si="162"/>
        <v>0</v>
      </c>
      <c r="P172" s="1">
        <f t="shared" si="162"/>
        <v>0</v>
      </c>
      <c r="Q172" s="1">
        <f t="shared" si="162"/>
        <v>0</v>
      </c>
    </row>
    <row r="173" spans="1:17" s="8" customFormat="1" ht="25.5" x14ac:dyDescent="0.25">
      <c r="A173" s="37"/>
      <c r="B173" s="37"/>
      <c r="C173" s="37"/>
      <c r="D173" s="14" t="s">
        <v>14</v>
      </c>
      <c r="E173" s="1">
        <f t="shared" si="135"/>
        <v>0</v>
      </c>
      <c r="F173" s="1">
        <f t="shared" ref="F173:L175" si="163">F153+F158+F163+F168</f>
        <v>0</v>
      </c>
      <c r="G173" s="1">
        <f t="shared" si="163"/>
        <v>0</v>
      </c>
      <c r="H173" s="1">
        <f t="shared" si="163"/>
        <v>0</v>
      </c>
      <c r="I173" s="1">
        <f t="shared" si="163"/>
        <v>0</v>
      </c>
      <c r="J173" s="1">
        <f t="shared" si="163"/>
        <v>0</v>
      </c>
      <c r="K173" s="1">
        <f t="shared" si="163"/>
        <v>0</v>
      </c>
      <c r="L173" s="1">
        <f t="shared" si="163"/>
        <v>0</v>
      </c>
      <c r="M173" s="1">
        <f t="shared" si="162"/>
        <v>0</v>
      </c>
      <c r="N173" s="1">
        <f t="shared" si="162"/>
        <v>0</v>
      </c>
      <c r="O173" s="1">
        <f t="shared" si="162"/>
        <v>0</v>
      </c>
      <c r="P173" s="1">
        <f t="shared" si="162"/>
        <v>0</v>
      </c>
      <c r="Q173" s="1">
        <f t="shared" si="162"/>
        <v>0</v>
      </c>
    </row>
    <row r="174" spans="1:17" s="8" customFormat="1" x14ac:dyDescent="0.25">
      <c r="A174" s="37"/>
      <c r="B174" s="37"/>
      <c r="C174" s="37"/>
      <c r="D174" s="14" t="s">
        <v>10</v>
      </c>
      <c r="E174" s="1">
        <f t="shared" si="135"/>
        <v>120000</v>
      </c>
      <c r="F174" s="1">
        <f t="shared" si="163"/>
        <v>50000</v>
      </c>
      <c r="G174" s="1">
        <f t="shared" si="163"/>
        <v>70000</v>
      </c>
      <c r="H174" s="1">
        <f t="shared" si="163"/>
        <v>0</v>
      </c>
      <c r="I174" s="1">
        <f t="shared" si="163"/>
        <v>0</v>
      </c>
      <c r="J174" s="1">
        <f t="shared" si="163"/>
        <v>0</v>
      </c>
      <c r="K174" s="1">
        <f t="shared" si="163"/>
        <v>0</v>
      </c>
      <c r="L174" s="1">
        <f t="shared" si="163"/>
        <v>0</v>
      </c>
      <c r="M174" s="1">
        <f t="shared" si="162"/>
        <v>0</v>
      </c>
      <c r="N174" s="1">
        <f t="shared" si="162"/>
        <v>0</v>
      </c>
      <c r="O174" s="1">
        <f t="shared" si="162"/>
        <v>0</v>
      </c>
      <c r="P174" s="1">
        <f t="shared" si="162"/>
        <v>0</v>
      </c>
      <c r="Q174" s="1">
        <f t="shared" si="162"/>
        <v>0</v>
      </c>
    </row>
    <row r="175" spans="1:17" s="8" customFormat="1" ht="25.5" x14ac:dyDescent="0.25">
      <c r="A175" s="37"/>
      <c r="B175" s="37"/>
      <c r="C175" s="37"/>
      <c r="D175" s="14" t="s">
        <v>15</v>
      </c>
      <c r="E175" s="1">
        <f t="shared" si="135"/>
        <v>0</v>
      </c>
      <c r="F175" s="1">
        <f t="shared" si="163"/>
        <v>0</v>
      </c>
      <c r="G175" s="1">
        <f t="shared" si="163"/>
        <v>0</v>
      </c>
      <c r="H175" s="1">
        <f t="shared" si="163"/>
        <v>0</v>
      </c>
      <c r="I175" s="1">
        <f t="shared" si="163"/>
        <v>0</v>
      </c>
      <c r="J175" s="1">
        <f t="shared" si="163"/>
        <v>0</v>
      </c>
      <c r="K175" s="1">
        <f t="shared" si="163"/>
        <v>0</v>
      </c>
      <c r="L175" s="1">
        <f t="shared" si="163"/>
        <v>0</v>
      </c>
      <c r="M175" s="1">
        <f t="shared" si="162"/>
        <v>0</v>
      </c>
      <c r="N175" s="1">
        <f t="shared" si="162"/>
        <v>0</v>
      </c>
      <c r="O175" s="1">
        <f t="shared" si="162"/>
        <v>0</v>
      </c>
      <c r="P175" s="1">
        <f t="shared" si="162"/>
        <v>0</v>
      </c>
      <c r="Q175" s="1">
        <f t="shared" si="162"/>
        <v>0</v>
      </c>
    </row>
    <row r="176" spans="1:17" x14ac:dyDescent="0.25">
      <c r="A176" s="35" t="s">
        <v>8</v>
      </c>
      <c r="B176" s="35"/>
      <c r="C176" s="35"/>
      <c r="D176" s="14" t="s">
        <v>3</v>
      </c>
      <c r="E176" s="1">
        <f t="shared" si="135"/>
        <v>1392312227.5599997</v>
      </c>
      <c r="F176" s="1">
        <f>F177+F178+F179+F180</f>
        <v>115991929.98999999</v>
      </c>
      <c r="G176" s="1">
        <f t="shared" ref="G176" si="164">G177+G178+G179+G180</f>
        <v>122823791.40999998</v>
      </c>
      <c r="H176" s="1">
        <f t="shared" ref="H176" si="165">H177+H178+H179+H180</f>
        <v>96324375.319999993</v>
      </c>
      <c r="I176" s="1">
        <f t="shared" ref="I176" si="166">I177+I178+I179+I180</f>
        <v>94617475.319999993</v>
      </c>
      <c r="J176" s="1">
        <f t="shared" ref="J176" si="167">J177+J178+J179+J180</f>
        <v>120319331.93999998</v>
      </c>
      <c r="K176" s="1">
        <f t="shared" ref="K176" si="168">K177+K178+K179+K180</f>
        <v>120319331.93999998</v>
      </c>
      <c r="L176" s="1">
        <f t="shared" ref="L176:Q176" si="169">L177+L178+L179+L180</f>
        <v>120319331.93999998</v>
      </c>
      <c r="M176" s="1">
        <f t="shared" si="169"/>
        <v>120319331.93999998</v>
      </c>
      <c r="N176" s="1">
        <f t="shared" si="169"/>
        <v>120319331.93999998</v>
      </c>
      <c r="O176" s="1">
        <f t="shared" si="169"/>
        <v>120319331.93999998</v>
      </c>
      <c r="P176" s="1">
        <f t="shared" si="169"/>
        <v>120319331.93999998</v>
      </c>
      <c r="Q176" s="1">
        <f t="shared" si="169"/>
        <v>120319331.93999998</v>
      </c>
    </row>
    <row r="177" spans="1:17" x14ac:dyDescent="0.25">
      <c r="A177" s="35"/>
      <c r="B177" s="35"/>
      <c r="C177" s="35"/>
      <c r="D177" s="14" t="s">
        <v>13</v>
      </c>
      <c r="E177" s="1">
        <f t="shared" si="135"/>
        <v>5500</v>
      </c>
      <c r="F177" s="1">
        <f t="shared" ref="F177" si="170">F20+F36+F52+F119+F135+F146+F172+F103</f>
        <v>5500</v>
      </c>
      <c r="G177" s="1">
        <f t="shared" ref="G177:Q177" si="171">G20+G36+G52+G119+G135+G146+G172</f>
        <v>0</v>
      </c>
      <c r="H177" s="1">
        <f t="shared" si="171"/>
        <v>0</v>
      </c>
      <c r="I177" s="1">
        <f t="shared" si="171"/>
        <v>0</v>
      </c>
      <c r="J177" s="1">
        <f t="shared" si="171"/>
        <v>0</v>
      </c>
      <c r="K177" s="1">
        <f t="shared" si="171"/>
        <v>0</v>
      </c>
      <c r="L177" s="1">
        <f t="shared" si="171"/>
        <v>0</v>
      </c>
      <c r="M177" s="1">
        <f t="shared" si="171"/>
        <v>0</v>
      </c>
      <c r="N177" s="1">
        <f t="shared" si="171"/>
        <v>0</v>
      </c>
      <c r="O177" s="1">
        <f t="shared" si="171"/>
        <v>0</v>
      </c>
      <c r="P177" s="1">
        <f t="shared" si="171"/>
        <v>0</v>
      </c>
      <c r="Q177" s="1">
        <f t="shared" si="171"/>
        <v>0</v>
      </c>
    </row>
    <row r="178" spans="1:17" ht="25.5" x14ac:dyDescent="0.25">
      <c r="A178" s="35"/>
      <c r="B178" s="35"/>
      <c r="C178" s="35"/>
      <c r="D178" s="14" t="s">
        <v>14</v>
      </c>
      <c r="E178" s="1">
        <f t="shared" si="135"/>
        <v>4208606.25</v>
      </c>
      <c r="F178" s="1">
        <f>F21+F37+F53+F120+F136+F147+F173+F104</f>
        <v>713906.25</v>
      </c>
      <c r="G178" s="1">
        <f t="shared" ref="G178:Q179" si="172">G21+G37+G53+G120+G136+G147+G173+G104</f>
        <v>2862900</v>
      </c>
      <c r="H178" s="1">
        <f t="shared" si="172"/>
        <v>315900</v>
      </c>
      <c r="I178" s="1">
        <f t="shared" si="172"/>
        <v>315900</v>
      </c>
      <c r="J178" s="1">
        <f t="shared" si="172"/>
        <v>0</v>
      </c>
      <c r="K178" s="1">
        <f t="shared" si="172"/>
        <v>0</v>
      </c>
      <c r="L178" s="1">
        <f t="shared" si="172"/>
        <v>0</v>
      </c>
      <c r="M178" s="1">
        <f t="shared" si="172"/>
        <v>0</v>
      </c>
      <c r="N178" s="1">
        <f t="shared" si="172"/>
        <v>0</v>
      </c>
      <c r="O178" s="1">
        <f t="shared" si="172"/>
        <v>0</v>
      </c>
      <c r="P178" s="1">
        <f t="shared" si="172"/>
        <v>0</v>
      </c>
      <c r="Q178" s="1">
        <f t="shared" si="172"/>
        <v>0</v>
      </c>
    </row>
    <row r="179" spans="1:17" x14ac:dyDescent="0.25">
      <c r="A179" s="35"/>
      <c r="B179" s="35"/>
      <c r="C179" s="35"/>
      <c r="D179" s="14" t="s">
        <v>10</v>
      </c>
      <c r="E179" s="1">
        <f t="shared" si="135"/>
        <v>1388098121.3099997</v>
      </c>
      <c r="F179" s="1">
        <f>F22+F38+F54+F121+F137+F148+F174+F105</f>
        <v>115272523.73999999</v>
      </c>
      <c r="G179" s="1">
        <f>G22+G38+G54+G121+G137+G148+G174+G105</f>
        <v>119960891.40999998</v>
      </c>
      <c r="H179" s="1">
        <f t="shared" ref="H179:L179" si="173">H22+H38+H54+H121+H137+H148+H174+H105</f>
        <v>96008475.319999993</v>
      </c>
      <c r="I179" s="1">
        <f t="shared" si="173"/>
        <v>94301575.319999993</v>
      </c>
      <c r="J179" s="1">
        <f t="shared" si="173"/>
        <v>120319331.93999998</v>
      </c>
      <c r="K179" s="1">
        <f t="shared" si="173"/>
        <v>120319331.93999998</v>
      </c>
      <c r="L179" s="1">
        <f t="shared" si="173"/>
        <v>120319331.93999998</v>
      </c>
      <c r="M179" s="1">
        <f t="shared" si="172"/>
        <v>120319331.93999998</v>
      </c>
      <c r="N179" s="1">
        <f t="shared" si="172"/>
        <v>120319331.93999998</v>
      </c>
      <c r="O179" s="1">
        <f t="shared" si="172"/>
        <v>120319331.93999998</v>
      </c>
      <c r="P179" s="1">
        <f t="shared" si="172"/>
        <v>120319331.93999998</v>
      </c>
      <c r="Q179" s="1">
        <f t="shared" si="172"/>
        <v>120319331.93999998</v>
      </c>
    </row>
    <row r="180" spans="1:17" ht="25.5" x14ac:dyDescent="0.25">
      <c r="A180" s="35"/>
      <c r="B180" s="35"/>
      <c r="C180" s="35"/>
      <c r="D180" s="14" t="s">
        <v>15</v>
      </c>
      <c r="E180" s="1">
        <f t="shared" si="135"/>
        <v>0</v>
      </c>
      <c r="F180" s="1">
        <f>F23+F39+F55+F122+F138+F149+F175+F106</f>
        <v>0</v>
      </c>
      <c r="G180" s="1">
        <f t="shared" ref="G180:Q180" si="174">G23+G39+G55+G122+G138+G149+G175</f>
        <v>0</v>
      </c>
      <c r="H180" s="1">
        <f t="shared" si="174"/>
        <v>0</v>
      </c>
      <c r="I180" s="1">
        <f t="shared" si="174"/>
        <v>0</v>
      </c>
      <c r="J180" s="1">
        <f t="shared" si="174"/>
        <v>0</v>
      </c>
      <c r="K180" s="1">
        <f t="shared" si="174"/>
        <v>0</v>
      </c>
      <c r="L180" s="1">
        <f t="shared" si="174"/>
        <v>0</v>
      </c>
      <c r="M180" s="1">
        <f t="shared" si="174"/>
        <v>0</v>
      </c>
      <c r="N180" s="1">
        <f t="shared" si="174"/>
        <v>0</v>
      </c>
      <c r="O180" s="1">
        <f t="shared" si="174"/>
        <v>0</v>
      </c>
      <c r="P180" s="1">
        <f t="shared" si="174"/>
        <v>0</v>
      </c>
      <c r="Q180" s="1">
        <f t="shared" si="174"/>
        <v>0</v>
      </c>
    </row>
    <row r="181" spans="1:17" s="10" customFormat="1" ht="15" customHeight="1" x14ac:dyDescent="0.25">
      <c r="A181" s="31"/>
      <c r="B181" s="32" t="s">
        <v>9</v>
      </c>
      <c r="C181" s="32"/>
      <c r="D181" s="14" t="s">
        <v>3</v>
      </c>
      <c r="E181" s="1">
        <f t="shared" si="135"/>
        <v>0</v>
      </c>
      <c r="F181" s="11">
        <f t="shared" ref="F181:Q181" si="175">F139</f>
        <v>0</v>
      </c>
      <c r="G181" s="11">
        <f t="shared" si="175"/>
        <v>0</v>
      </c>
      <c r="H181" s="11">
        <f t="shared" si="175"/>
        <v>0</v>
      </c>
      <c r="I181" s="11">
        <f t="shared" si="175"/>
        <v>0</v>
      </c>
      <c r="J181" s="11">
        <f t="shared" si="175"/>
        <v>0</v>
      </c>
      <c r="K181" s="11">
        <f t="shared" si="175"/>
        <v>0</v>
      </c>
      <c r="L181" s="11">
        <f t="shared" si="175"/>
        <v>0</v>
      </c>
      <c r="M181" s="11">
        <f t="shared" si="175"/>
        <v>0</v>
      </c>
      <c r="N181" s="11">
        <f t="shared" si="175"/>
        <v>0</v>
      </c>
      <c r="O181" s="11">
        <f t="shared" si="175"/>
        <v>0</v>
      </c>
      <c r="P181" s="11">
        <f t="shared" si="175"/>
        <v>0</v>
      </c>
      <c r="Q181" s="11">
        <f t="shared" si="175"/>
        <v>0</v>
      </c>
    </row>
    <row r="182" spans="1:17" s="10" customFormat="1" ht="15" customHeight="1" x14ac:dyDescent="0.25">
      <c r="A182" s="31"/>
      <c r="B182" s="32"/>
      <c r="C182" s="32"/>
      <c r="D182" s="14" t="s">
        <v>13</v>
      </c>
      <c r="E182" s="1">
        <f t="shared" si="135"/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</row>
    <row r="183" spans="1:17" s="10" customFormat="1" ht="25.5" x14ac:dyDescent="0.25">
      <c r="A183" s="31"/>
      <c r="B183" s="32"/>
      <c r="C183" s="32"/>
      <c r="D183" s="14" t="s">
        <v>14</v>
      </c>
      <c r="E183" s="1">
        <f t="shared" si="135"/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</row>
    <row r="184" spans="1:17" s="10" customFormat="1" ht="15" customHeight="1" x14ac:dyDescent="0.25">
      <c r="A184" s="31"/>
      <c r="B184" s="32"/>
      <c r="C184" s="32"/>
      <c r="D184" s="14" t="s">
        <v>10</v>
      </c>
      <c r="E184" s="1">
        <f t="shared" si="135"/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</row>
    <row r="185" spans="1:17" s="10" customFormat="1" ht="25.5" x14ac:dyDescent="0.25">
      <c r="A185" s="31"/>
      <c r="B185" s="32"/>
      <c r="C185" s="32"/>
      <c r="D185" s="14" t="s">
        <v>15</v>
      </c>
      <c r="E185" s="1">
        <f t="shared" si="135"/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</row>
    <row r="186" spans="1:17" s="10" customFormat="1" ht="15" customHeight="1" x14ac:dyDescent="0.25">
      <c r="A186" s="14"/>
      <c r="B186" s="32" t="s">
        <v>11</v>
      </c>
      <c r="C186" s="32"/>
      <c r="D186" s="14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s="10" customFormat="1" x14ac:dyDescent="0.25">
      <c r="A187" s="31"/>
      <c r="B187" s="32" t="s">
        <v>12</v>
      </c>
      <c r="C187" s="32"/>
      <c r="D187" s="14" t="s">
        <v>3</v>
      </c>
      <c r="E187" s="1">
        <f t="shared" si="135"/>
        <v>0</v>
      </c>
      <c r="F187" s="11">
        <f t="shared" ref="F187:Q187" si="176">SUM(F188:F191)</f>
        <v>0</v>
      </c>
      <c r="G187" s="11">
        <f t="shared" si="176"/>
        <v>0</v>
      </c>
      <c r="H187" s="11">
        <f t="shared" si="176"/>
        <v>0</v>
      </c>
      <c r="I187" s="11">
        <f t="shared" si="176"/>
        <v>0</v>
      </c>
      <c r="J187" s="11">
        <f t="shared" si="176"/>
        <v>0</v>
      </c>
      <c r="K187" s="11">
        <f t="shared" si="176"/>
        <v>0</v>
      </c>
      <c r="L187" s="11">
        <f t="shared" si="176"/>
        <v>0</v>
      </c>
      <c r="M187" s="11">
        <f t="shared" si="176"/>
        <v>0</v>
      </c>
      <c r="N187" s="11">
        <f t="shared" si="176"/>
        <v>0</v>
      </c>
      <c r="O187" s="11">
        <f t="shared" si="176"/>
        <v>0</v>
      </c>
      <c r="P187" s="11">
        <f t="shared" si="176"/>
        <v>0</v>
      </c>
      <c r="Q187" s="11">
        <f t="shared" si="176"/>
        <v>0</v>
      </c>
    </row>
    <row r="188" spans="1:17" s="10" customFormat="1" ht="17.25" customHeight="1" x14ac:dyDescent="0.25">
      <c r="A188" s="31"/>
      <c r="B188" s="32"/>
      <c r="C188" s="32"/>
      <c r="D188" s="14" t="s">
        <v>13</v>
      </c>
      <c r="E188" s="1">
        <f t="shared" si="135"/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</row>
    <row r="189" spans="1:17" s="10" customFormat="1" ht="26.25" customHeight="1" x14ac:dyDescent="0.25">
      <c r="A189" s="31"/>
      <c r="B189" s="32"/>
      <c r="C189" s="32"/>
      <c r="D189" s="14" t="s">
        <v>14</v>
      </c>
      <c r="E189" s="1">
        <f t="shared" si="135"/>
        <v>0</v>
      </c>
      <c r="F189" s="11">
        <f>F136</f>
        <v>0</v>
      </c>
      <c r="G189" s="11">
        <f t="shared" ref="G189:Q189" si="177">G136</f>
        <v>0</v>
      </c>
      <c r="H189" s="11">
        <f t="shared" si="177"/>
        <v>0</v>
      </c>
      <c r="I189" s="11">
        <f t="shared" si="177"/>
        <v>0</v>
      </c>
      <c r="J189" s="11">
        <f t="shared" si="177"/>
        <v>0</v>
      </c>
      <c r="K189" s="11">
        <f t="shared" si="177"/>
        <v>0</v>
      </c>
      <c r="L189" s="11">
        <f t="shared" si="177"/>
        <v>0</v>
      </c>
      <c r="M189" s="11">
        <f t="shared" si="177"/>
        <v>0</v>
      </c>
      <c r="N189" s="11">
        <f t="shared" si="177"/>
        <v>0</v>
      </c>
      <c r="O189" s="11">
        <f t="shared" si="177"/>
        <v>0</v>
      </c>
      <c r="P189" s="11">
        <f t="shared" si="177"/>
        <v>0</v>
      </c>
      <c r="Q189" s="11">
        <f t="shared" si="177"/>
        <v>0</v>
      </c>
    </row>
    <row r="190" spans="1:17" s="10" customFormat="1" ht="15" customHeight="1" x14ac:dyDescent="0.25">
      <c r="A190" s="31"/>
      <c r="B190" s="32"/>
      <c r="C190" s="32"/>
      <c r="D190" s="14" t="s">
        <v>10</v>
      </c>
      <c r="E190" s="1">
        <f t="shared" si="135"/>
        <v>0</v>
      </c>
      <c r="F190" s="1">
        <f>F127</f>
        <v>0</v>
      </c>
      <c r="G190" s="1">
        <f t="shared" ref="G190:Q190" si="178">G127</f>
        <v>0</v>
      </c>
      <c r="H190" s="1">
        <f t="shared" si="178"/>
        <v>0</v>
      </c>
      <c r="I190" s="1">
        <f t="shared" si="178"/>
        <v>0</v>
      </c>
      <c r="J190" s="1">
        <f t="shared" si="178"/>
        <v>0</v>
      </c>
      <c r="K190" s="1">
        <f t="shared" si="178"/>
        <v>0</v>
      </c>
      <c r="L190" s="1">
        <f t="shared" si="178"/>
        <v>0</v>
      </c>
      <c r="M190" s="1">
        <f t="shared" si="178"/>
        <v>0</v>
      </c>
      <c r="N190" s="1">
        <f t="shared" si="178"/>
        <v>0</v>
      </c>
      <c r="O190" s="1">
        <f t="shared" si="178"/>
        <v>0</v>
      </c>
      <c r="P190" s="1">
        <f t="shared" si="178"/>
        <v>0</v>
      </c>
      <c r="Q190" s="1">
        <f t="shared" si="178"/>
        <v>0</v>
      </c>
    </row>
    <row r="191" spans="1:17" s="10" customFormat="1" ht="27" customHeight="1" x14ac:dyDescent="0.25">
      <c r="A191" s="31"/>
      <c r="B191" s="32"/>
      <c r="C191" s="32"/>
      <c r="D191" s="14" t="s">
        <v>15</v>
      </c>
      <c r="E191" s="1">
        <f t="shared" si="135"/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</row>
    <row r="192" spans="1:17" s="10" customFormat="1" ht="15" customHeight="1" x14ac:dyDescent="0.25">
      <c r="A192" s="31"/>
      <c r="B192" s="32" t="s">
        <v>16</v>
      </c>
      <c r="C192" s="32"/>
      <c r="D192" s="14" t="s">
        <v>3</v>
      </c>
      <c r="E192" s="1">
        <f t="shared" si="135"/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</row>
    <row r="193" spans="1:17" s="10" customFormat="1" x14ac:dyDescent="0.25">
      <c r="A193" s="31"/>
      <c r="B193" s="32"/>
      <c r="C193" s="32"/>
      <c r="D193" s="14" t="s">
        <v>13</v>
      </c>
      <c r="E193" s="1">
        <f t="shared" si="135"/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</row>
    <row r="194" spans="1:17" s="10" customFormat="1" ht="25.5" x14ac:dyDescent="0.25">
      <c r="A194" s="31"/>
      <c r="B194" s="32"/>
      <c r="C194" s="32"/>
      <c r="D194" s="14" t="s">
        <v>14</v>
      </c>
      <c r="E194" s="1">
        <f t="shared" si="135"/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</row>
    <row r="195" spans="1:17" s="10" customFormat="1" ht="15" customHeight="1" x14ac:dyDescent="0.25">
      <c r="A195" s="31"/>
      <c r="B195" s="32"/>
      <c r="C195" s="32"/>
      <c r="D195" s="14" t="s">
        <v>10</v>
      </c>
      <c r="E195" s="1">
        <f t="shared" si="135"/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</row>
    <row r="196" spans="1:17" s="10" customFormat="1" ht="25.5" x14ac:dyDescent="0.25">
      <c r="A196" s="31"/>
      <c r="B196" s="32"/>
      <c r="C196" s="32"/>
      <c r="D196" s="14" t="s">
        <v>15</v>
      </c>
      <c r="E196" s="1">
        <f t="shared" si="135"/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</row>
    <row r="197" spans="1:17" s="10" customFormat="1" x14ac:dyDescent="0.25">
      <c r="A197" s="31"/>
      <c r="B197" s="32" t="s">
        <v>17</v>
      </c>
      <c r="C197" s="32"/>
      <c r="D197" s="14" t="s">
        <v>3</v>
      </c>
      <c r="E197" s="1">
        <f t="shared" si="135"/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</row>
    <row r="198" spans="1:17" s="10" customFormat="1" x14ac:dyDescent="0.25">
      <c r="A198" s="31"/>
      <c r="B198" s="32"/>
      <c r="C198" s="32"/>
      <c r="D198" s="14" t="s">
        <v>13</v>
      </c>
      <c r="E198" s="1">
        <f t="shared" si="135"/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</row>
    <row r="199" spans="1:17" s="10" customFormat="1" ht="25.5" x14ac:dyDescent="0.25">
      <c r="A199" s="31"/>
      <c r="B199" s="32"/>
      <c r="C199" s="32"/>
      <c r="D199" s="14" t="s">
        <v>14</v>
      </c>
      <c r="E199" s="1">
        <f t="shared" si="135"/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</row>
    <row r="200" spans="1:17" s="10" customFormat="1" ht="15" customHeight="1" x14ac:dyDescent="0.25">
      <c r="A200" s="31"/>
      <c r="B200" s="32"/>
      <c r="C200" s="32"/>
      <c r="D200" s="14" t="s">
        <v>10</v>
      </c>
      <c r="E200" s="1">
        <f t="shared" si="135"/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</row>
    <row r="201" spans="1:17" s="10" customFormat="1" ht="25.5" x14ac:dyDescent="0.25">
      <c r="A201" s="31"/>
      <c r="B201" s="32"/>
      <c r="C201" s="32"/>
      <c r="D201" s="14" t="s">
        <v>15</v>
      </c>
      <c r="E201" s="1">
        <f t="shared" si="135"/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</row>
    <row r="202" spans="1:17" s="10" customFormat="1" ht="15" customHeight="1" x14ac:dyDescent="0.25">
      <c r="A202" s="31"/>
      <c r="B202" s="32" t="s">
        <v>18</v>
      </c>
      <c r="C202" s="32"/>
      <c r="D202" s="14" t="s">
        <v>3</v>
      </c>
      <c r="E202" s="1">
        <f t="shared" si="135"/>
        <v>1392312227.5599997</v>
      </c>
      <c r="F202" s="11">
        <f t="shared" ref="F202:Q202" si="179">F203+F204+F205+F206</f>
        <v>115991929.98999999</v>
      </c>
      <c r="G202" s="11">
        <f t="shared" si="179"/>
        <v>122823791.40999998</v>
      </c>
      <c r="H202" s="11">
        <f t="shared" si="179"/>
        <v>96324375.319999993</v>
      </c>
      <c r="I202" s="11">
        <f t="shared" si="179"/>
        <v>94617475.319999993</v>
      </c>
      <c r="J202" s="11">
        <f t="shared" si="179"/>
        <v>120319331.93999998</v>
      </c>
      <c r="K202" s="11">
        <f t="shared" si="179"/>
        <v>120319331.93999998</v>
      </c>
      <c r="L202" s="11">
        <f t="shared" si="179"/>
        <v>120319331.93999998</v>
      </c>
      <c r="M202" s="11">
        <f t="shared" si="179"/>
        <v>120319331.93999998</v>
      </c>
      <c r="N202" s="11">
        <f t="shared" si="179"/>
        <v>120319331.93999998</v>
      </c>
      <c r="O202" s="11">
        <f t="shared" si="179"/>
        <v>120319331.93999998</v>
      </c>
      <c r="P202" s="11">
        <f t="shared" si="179"/>
        <v>120319331.93999998</v>
      </c>
      <c r="Q202" s="11">
        <f t="shared" si="179"/>
        <v>120319331.93999998</v>
      </c>
    </row>
    <row r="203" spans="1:17" s="10" customFormat="1" ht="15" customHeight="1" x14ac:dyDescent="0.25">
      <c r="A203" s="31"/>
      <c r="B203" s="32"/>
      <c r="C203" s="32"/>
      <c r="D203" s="14" t="s">
        <v>13</v>
      </c>
      <c r="E203" s="1">
        <f t="shared" si="135"/>
        <v>5500</v>
      </c>
      <c r="F203" s="11">
        <f>F177</f>
        <v>5500</v>
      </c>
      <c r="G203" s="11">
        <f t="shared" ref="G203:Q203" si="180">G177</f>
        <v>0</v>
      </c>
      <c r="H203" s="11">
        <f t="shared" si="180"/>
        <v>0</v>
      </c>
      <c r="I203" s="11">
        <f t="shared" si="180"/>
        <v>0</v>
      </c>
      <c r="J203" s="11">
        <f t="shared" si="180"/>
        <v>0</v>
      </c>
      <c r="K203" s="11">
        <f t="shared" si="180"/>
        <v>0</v>
      </c>
      <c r="L203" s="11">
        <f t="shared" si="180"/>
        <v>0</v>
      </c>
      <c r="M203" s="11">
        <f t="shared" si="180"/>
        <v>0</v>
      </c>
      <c r="N203" s="11">
        <f t="shared" si="180"/>
        <v>0</v>
      </c>
      <c r="O203" s="11">
        <f t="shared" si="180"/>
        <v>0</v>
      </c>
      <c r="P203" s="11">
        <f t="shared" si="180"/>
        <v>0</v>
      </c>
      <c r="Q203" s="11">
        <f t="shared" si="180"/>
        <v>0</v>
      </c>
    </row>
    <row r="204" spans="1:17" s="10" customFormat="1" ht="25.5" x14ac:dyDescent="0.25">
      <c r="A204" s="31"/>
      <c r="B204" s="32"/>
      <c r="C204" s="32"/>
      <c r="D204" s="14" t="s">
        <v>14</v>
      </c>
      <c r="E204" s="1">
        <f t="shared" si="135"/>
        <v>4208606.25</v>
      </c>
      <c r="F204" s="11">
        <f>F178-F189</f>
        <v>713906.25</v>
      </c>
      <c r="G204" s="11">
        <f t="shared" ref="G204:Q205" si="181">G178-G189</f>
        <v>2862900</v>
      </c>
      <c r="H204" s="11">
        <f t="shared" si="181"/>
        <v>315900</v>
      </c>
      <c r="I204" s="11">
        <f t="shared" si="181"/>
        <v>315900</v>
      </c>
      <c r="J204" s="11">
        <f t="shared" si="181"/>
        <v>0</v>
      </c>
      <c r="K204" s="11">
        <f t="shared" si="181"/>
        <v>0</v>
      </c>
      <c r="L204" s="11">
        <f t="shared" si="181"/>
        <v>0</v>
      </c>
      <c r="M204" s="11">
        <f t="shared" si="181"/>
        <v>0</v>
      </c>
      <c r="N204" s="11">
        <f t="shared" si="181"/>
        <v>0</v>
      </c>
      <c r="O204" s="11">
        <f t="shared" si="181"/>
        <v>0</v>
      </c>
      <c r="P204" s="11">
        <f t="shared" si="181"/>
        <v>0</v>
      </c>
      <c r="Q204" s="11">
        <f t="shared" si="181"/>
        <v>0</v>
      </c>
    </row>
    <row r="205" spans="1:17" s="10" customFormat="1" ht="15" customHeight="1" x14ac:dyDescent="0.25">
      <c r="A205" s="31"/>
      <c r="B205" s="32"/>
      <c r="C205" s="32"/>
      <c r="D205" s="14" t="s">
        <v>10</v>
      </c>
      <c r="E205" s="1">
        <f t="shared" si="135"/>
        <v>1388098121.3099997</v>
      </c>
      <c r="F205" s="11">
        <f>F179-F190</f>
        <v>115272523.73999999</v>
      </c>
      <c r="G205" s="11">
        <f t="shared" ref="G205:L205" si="182">G179-G190</f>
        <v>119960891.40999998</v>
      </c>
      <c r="H205" s="11">
        <f t="shared" si="182"/>
        <v>96008475.319999993</v>
      </c>
      <c r="I205" s="11">
        <f t="shared" si="182"/>
        <v>94301575.319999993</v>
      </c>
      <c r="J205" s="11">
        <f t="shared" si="182"/>
        <v>120319331.93999998</v>
      </c>
      <c r="K205" s="11">
        <f t="shared" si="182"/>
        <v>120319331.93999998</v>
      </c>
      <c r="L205" s="11">
        <f t="shared" si="182"/>
        <v>120319331.93999998</v>
      </c>
      <c r="M205" s="11">
        <f t="shared" si="181"/>
        <v>120319331.93999998</v>
      </c>
      <c r="N205" s="11">
        <f t="shared" si="181"/>
        <v>120319331.93999998</v>
      </c>
      <c r="O205" s="11">
        <f t="shared" si="181"/>
        <v>120319331.93999998</v>
      </c>
      <c r="P205" s="11">
        <f t="shared" si="181"/>
        <v>120319331.93999998</v>
      </c>
      <c r="Q205" s="11">
        <f t="shared" si="181"/>
        <v>120319331.93999998</v>
      </c>
    </row>
    <row r="206" spans="1:17" s="10" customFormat="1" ht="25.5" x14ac:dyDescent="0.25">
      <c r="A206" s="31"/>
      <c r="B206" s="32"/>
      <c r="C206" s="32"/>
      <c r="D206" s="14" t="s">
        <v>15</v>
      </c>
      <c r="E206" s="1">
        <f t="shared" si="135"/>
        <v>0</v>
      </c>
      <c r="F206" s="11">
        <f t="shared" ref="F206:Q206" si="183">F180</f>
        <v>0</v>
      </c>
      <c r="G206" s="11">
        <f t="shared" si="183"/>
        <v>0</v>
      </c>
      <c r="H206" s="11">
        <f t="shared" si="183"/>
        <v>0</v>
      </c>
      <c r="I206" s="11">
        <f t="shared" si="183"/>
        <v>0</v>
      </c>
      <c r="J206" s="11">
        <f t="shared" si="183"/>
        <v>0</v>
      </c>
      <c r="K206" s="11">
        <f t="shared" si="183"/>
        <v>0</v>
      </c>
      <c r="L206" s="11">
        <f t="shared" si="183"/>
        <v>0</v>
      </c>
      <c r="M206" s="11">
        <f t="shared" si="183"/>
        <v>0</v>
      </c>
      <c r="N206" s="11">
        <f t="shared" si="183"/>
        <v>0</v>
      </c>
      <c r="O206" s="11">
        <f t="shared" si="183"/>
        <v>0</v>
      </c>
      <c r="P206" s="11">
        <f t="shared" si="183"/>
        <v>0</v>
      </c>
      <c r="Q206" s="11">
        <f t="shared" si="183"/>
        <v>0</v>
      </c>
    </row>
    <row r="207" spans="1:17" s="10" customFormat="1" ht="15" customHeight="1" x14ac:dyDescent="0.25">
      <c r="A207" s="14"/>
      <c r="B207" s="32" t="s">
        <v>11</v>
      </c>
      <c r="C207" s="32"/>
      <c r="D207" s="14"/>
      <c r="E207" s="1">
        <f t="shared" si="135"/>
        <v>0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s="10" customFormat="1" ht="15" customHeight="1" x14ac:dyDescent="0.25">
      <c r="A208" s="31"/>
      <c r="B208" s="32" t="s">
        <v>19</v>
      </c>
      <c r="C208" s="32"/>
      <c r="D208" s="14" t="s">
        <v>3</v>
      </c>
      <c r="E208" s="1">
        <f t="shared" si="135"/>
        <v>1392312227.5599997</v>
      </c>
      <c r="F208" s="11">
        <f>F209+F210+F211+F212</f>
        <v>115991929.98999999</v>
      </c>
      <c r="G208" s="11">
        <f t="shared" ref="G208:Q208" si="184">G209+G210+G211+G212</f>
        <v>122823791.40999998</v>
      </c>
      <c r="H208" s="11">
        <f t="shared" si="184"/>
        <v>96324375.319999993</v>
      </c>
      <c r="I208" s="11">
        <f>I209+I210+I211+I212</f>
        <v>94617475.319999993</v>
      </c>
      <c r="J208" s="11">
        <f t="shared" si="184"/>
        <v>120319331.93999998</v>
      </c>
      <c r="K208" s="11">
        <f t="shared" si="184"/>
        <v>120319331.93999998</v>
      </c>
      <c r="L208" s="11">
        <f t="shared" si="184"/>
        <v>120319331.93999998</v>
      </c>
      <c r="M208" s="11">
        <f t="shared" si="184"/>
        <v>120319331.93999998</v>
      </c>
      <c r="N208" s="11">
        <f t="shared" si="184"/>
        <v>120319331.93999998</v>
      </c>
      <c r="O208" s="11">
        <f t="shared" si="184"/>
        <v>120319331.93999998</v>
      </c>
      <c r="P208" s="11">
        <f t="shared" si="184"/>
        <v>120319331.93999998</v>
      </c>
      <c r="Q208" s="11">
        <f t="shared" si="184"/>
        <v>120319331.93999998</v>
      </c>
    </row>
    <row r="209" spans="1:17" s="10" customFormat="1" x14ac:dyDescent="0.25">
      <c r="A209" s="31"/>
      <c r="B209" s="32"/>
      <c r="C209" s="32"/>
      <c r="D209" s="14" t="s">
        <v>13</v>
      </c>
      <c r="E209" s="1">
        <f t="shared" si="135"/>
        <v>5500</v>
      </c>
      <c r="F209" s="11">
        <f>F177</f>
        <v>5500</v>
      </c>
      <c r="G209" s="11">
        <f t="shared" ref="G209:Q212" si="185">G177</f>
        <v>0</v>
      </c>
      <c r="H209" s="11">
        <f t="shared" si="185"/>
        <v>0</v>
      </c>
      <c r="I209" s="11">
        <f t="shared" si="185"/>
        <v>0</v>
      </c>
      <c r="J209" s="11">
        <f t="shared" si="185"/>
        <v>0</v>
      </c>
      <c r="K209" s="11">
        <f t="shared" si="185"/>
        <v>0</v>
      </c>
      <c r="L209" s="11">
        <f t="shared" si="185"/>
        <v>0</v>
      </c>
      <c r="M209" s="11">
        <f t="shared" si="185"/>
        <v>0</v>
      </c>
      <c r="N209" s="11">
        <f t="shared" si="185"/>
        <v>0</v>
      </c>
      <c r="O209" s="11">
        <f t="shared" si="185"/>
        <v>0</v>
      </c>
      <c r="P209" s="11">
        <f t="shared" si="185"/>
        <v>0</v>
      </c>
      <c r="Q209" s="11">
        <f t="shared" si="185"/>
        <v>0</v>
      </c>
    </row>
    <row r="210" spans="1:17" s="10" customFormat="1" ht="25.5" x14ac:dyDescent="0.25">
      <c r="A210" s="31"/>
      <c r="B210" s="32"/>
      <c r="C210" s="32"/>
      <c r="D210" s="14" t="s">
        <v>14</v>
      </c>
      <c r="E210" s="1">
        <f t="shared" si="135"/>
        <v>4208606.25</v>
      </c>
      <c r="F210" s="11">
        <f t="shared" ref="F210:L212" si="186">F178</f>
        <v>713906.25</v>
      </c>
      <c r="G210" s="11">
        <f t="shared" si="186"/>
        <v>2862900</v>
      </c>
      <c r="H210" s="11">
        <f t="shared" si="186"/>
        <v>315900</v>
      </c>
      <c r="I210" s="11">
        <f t="shared" si="186"/>
        <v>315900</v>
      </c>
      <c r="J210" s="11">
        <f t="shared" si="186"/>
        <v>0</v>
      </c>
      <c r="K210" s="11">
        <f t="shared" si="186"/>
        <v>0</v>
      </c>
      <c r="L210" s="11">
        <f t="shared" si="186"/>
        <v>0</v>
      </c>
      <c r="M210" s="11">
        <f t="shared" si="185"/>
        <v>0</v>
      </c>
      <c r="N210" s="11">
        <f t="shared" si="185"/>
        <v>0</v>
      </c>
      <c r="O210" s="11">
        <f t="shared" si="185"/>
        <v>0</v>
      </c>
      <c r="P210" s="11">
        <f t="shared" si="185"/>
        <v>0</v>
      </c>
      <c r="Q210" s="11">
        <f t="shared" si="185"/>
        <v>0</v>
      </c>
    </row>
    <row r="211" spans="1:17" s="10" customFormat="1" ht="15" customHeight="1" x14ac:dyDescent="0.25">
      <c r="A211" s="31"/>
      <c r="B211" s="32"/>
      <c r="C211" s="32"/>
      <c r="D211" s="14" t="s">
        <v>10</v>
      </c>
      <c r="E211" s="1">
        <f t="shared" si="135"/>
        <v>1388098121.3099997</v>
      </c>
      <c r="F211" s="11">
        <f t="shared" si="186"/>
        <v>115272523.73999999</v>
      </c>
      <c r="G211" s="11">
        <f t="shared" si="186"/>
        <v>119960891.40999998</v>
      </c>
      <c r="H211" s="11">
        <f t="shared" si="186"/>
        <v>96008475.319999993</v>
      </c>
      <c r="I211" s="11">
        <f t="shared" si="186"/>
        <v>94301575.319999993</v>
      </c>
      <c r="J211" s="11">
        <f t="shared" si="186"/>
        <v>120319331.93999998</v>
      </c>
      <c r="K211" s="11">
        <f t="shared" si="186"/>
        <v>120319331.93999998</v>
      </c>
      <c r="L211" s="11">
        <f t="shared" si="186"/>
        <v>120319331.93999998</v>
      </c>
      <c r="M211" s="11">
        <f t="shared" si="185"/>
        <v>120319331.93999998</v>
      </c>
      <c r="N211" s="11">
        <f t="shared" si="185"/>
        <v>120319331.93999998</v>
      </c>
      <c r="O211" s="11">
        <f t="shared" si="185"/>
        <v>120319331.93999998</v>
      </c>
      <c r="P211" s="11">
        <f t="shared" si="185"/>
        <v>120319331.93999998</v>
      </c>
      <c r="Q211" s="11">
        <f t="shared" si="185"/>
        <v>120319331.93999998</v>
      </c>
    </row>
    <row r="212" spans="1:17" s="10" customFormat="1" ht="25.5" x14ac:dyDescent="0.25">
      <c r="A212" s="31"/>
      <c r="B212" s="32"/>
      <c r="C212" s="32"/>
      <c r="D212" s="14" t="s">
        <v>15</v>
      </c>
      <c r="E212" s="1">
        <f t="shared" si="135"/>
        <v>0</v>
      </c>
      <c r="F212" s="11">
        <f t="shared" si="186"/>
        <v>0</v>
      </c>
      <c r="G212" s="11">
        <f t="shared" si="186"/>
        <v>0</v>
      </c>
      <c r="H212" s="11">
        <f t="shared" si="186"/>
        <v>0</v>
      </c>
      <c r="I212" s="11">
        <f t="shared" si="186"/>
        <v>0</v>
      </c>
      <c r="J212" s="11">
        <f t="shared" si="186"/>
        <v>0</v>
      </c>
      <c r="K212" s="11">
        <f t="shared" si="186"/>
        <v>0</v>
      </c>
      <c r="L212" s="11">
        <f t="shared" si="186"/>
        <v>0</v>
      </c>
      <c r="M212" s="11">
        <f t="shared" si="185"/>
        <v>0</v>
      </c>
      <c r="N212" s="11">
        <f t="shared" si="185"/>
        <v>0</v>
      </c>
      <c r="O212" s="11">
        <f t="shared" si="185"/>
        <v>0</v>
      </c>
      <c r="P212" s="11">
        <f t="shared" si="185"/>
        <v>0</v>
      </c>
      <c r="Q212" s="11">
        <f t="shared" si="185"/>
        <v>0</v>
      </c>
    </row>
    <row r="213" spans="1:17" s="10" customFormat="1" ht="15" customHeight="1" x14ac:dyDescent="0.25">
      <c r="A213" s="31"/>
      <c r="B213" s="32" t="s">
        <v>20</v>
      </c>
      <c r="C213" s="32"/>
      <c r="D213" s="14" t="s">
        <v>3</v>
      </c>
      <c r="E213" s="1">
        <f t="shared" si="135"/>
        <v>0</v>
      </c>
      <c r="F213" s="11">
        <f t="shared" ref="F213:Q213" si="187">F214+F215+F216+F217</f>
        <v>0</v>
      </c>
      <c r="G213" s="11">
        <f t="shared" si="187"/>
        <v>0</v>
      </c>
      <c r="H213" s="11">
        <f t="shared" si="187"/>
        <v>0</v>
      </c>
      <c r="I213" s="11">
        <f t="shared" si="187"/>
        <v>0</v>
      </c>
      <c r="J213" s="11">
        <f t="shared" si="187"/>
        <v>0</v>
      </c>
      <c r="K213" s="11">
        <f t="shared" si="187"/>
        <v>0</v>
      </c>
      <c r="L213" s="11">
        <f t="shared" si="187"/>
        <v>0</v>
      </c>
      <c r="M213" s="11">
        <f t="shared" si="187"/>
        <v>0</v>
      </c>
      <c r="N213" s="11">
        <f t="shared" si="187"/>
        <v>0</v>
      </c>
      <c r="O213" s="11">
        <f t="shared" si="187"/>
        <v>0</v>
      </c>
      <c r="P213" s="11">
        <f t="shared" si="187"/>
        <v>0</v>
      </c>
      <c r="Q213" s="11">
        <f t="shared" si="187"/>
        <v>0</v>
      </c>
    </row>
    <row r="214" spans="1:17" s="10" customFormat="1" x14ac:dyDescent="0.25">
      <c r="A214" s="31"/>
      <c r="B214" s="32"/>
      <c r="C214" s="32"/>
      <c r="D214" s="14" t="s">
        <v>13</v>
      </c>
      <c r="E214" s="1">
        <f t="shared" si="135"/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</row>
    <row r="215" spans="1:17" s="10" customFormat="1" ht="25.5" x14ac:dyDescent="0.25">
      <c r="A215" s="31"/>
      <c r="B215" s="32"/>
      <c r="C215" s="32"/>
      <c r="D215" s="14" t="s">
        <v>14</v>
      </c>
      <c r="E215" s="1">
        <f t="shared" ref="E215:E237" si="188">SUM(F215:Q215)</f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</row>
    <row r="216" spans="1:17" s="10" customFormat="1" ht="15" customHeight="1" x14ac:dyDescent="0.25">
      <c r="A216" s="31"/>
      <c r="B216" s="32"/>
      <c r="C216" s="32"/>
      <c r="D216" s="14" t="s">
        <v>10</v>
      </c>
      <c r="E216" s="1">
        <f t="shared" si="188"/>
        <v>0</v>
      </c>
      <c r="F216" s="11">
        <f t="shared" ref="F216:Q216" si="189">F96</f>
        <v>0</v>
      </c>
      <c r="G216" s="11">
        <f t="shared" si="189"/>
        <v>0</v>
      </c>
      <c r="H216" s="11">
        <f t="shared" si="189"/>
        <v>0</v>
      </c>
      <c r="I216" s="11">
        <f t="shared" si="189"/>
        <v>0</v>
      </c>
      <c r="J216" s="11">
        <f t="shared" si="189"/>
        <v>0</v>
      </c>
      <c r="K216" s="11">
        <f t="shared" si="189"/>
        <v>0</v>
      </c>
      <c r="L216" s="11">
        <f t="shared" si="189"/>
        <v>0</v>
      </c>
      <c r="M216" s="11">
        <f t="shared" si="189"/>
        <v>0</v>
      </c>
      <c r="N216" s="11">
        <f t="shared" si="189"/>
        <v>0</v>
      </c>
      <c r="O216" s="11">
        <f t="shared" si="189"/>
        <v>0</v>
      </c>
      <c r="P216" s="11">
        <f t="shared" si="189"/>
        <v>0</v>
      </c>
      <c r="Q216" s="11">
        <f t="shared" si="189"/>
        <v>0</v>
      </c>
    </row>
    <row r="217" spans="1:17" s="10" customFormat="1" ht="25.5" x14ac:dyDescent="0.25">
      <c r="A217" s="31"/>
      <c r="B217" s="32"/>
      <c r="C217" s="32"/>
      <c r="D217" s="14" t="s">
        <v>15</v>
      </c>
      <c r="E217" s="1">
        <f t="shared" si="188"/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</row>
    <row r="218" spans="1:17" s="10" customFormat="1" ht="15" customHeight="1" x14ac:dyDescent="0.25">
      <c r="A218" s="31"/>
      <c r="B218" s="32" t="s">
        <v>24</v>
      </c>
      <c r="C218" s="32"/>
      <c r="D218" s="14" t="s">
        <v>3</v>
      </c>
      <c r="E218" s="1">
        <f t="shared" si="188"/>
        <v>0</v>
      </c>
      <c r="F218" s="11">
        <f t="shared" ref="F218:Q218" si="190">F219+F220+F221+F222</f>
        <v>0</v>
      </c>
      <c r="G218" s="11">
        <f t="shared" si="190"/>
        <v>0</v>
      </c>
      <c r="H218" s="11">
        <f t="shared" si="190"/>
        <v>0</v>
      </c>
      <c r="I218" s="11">
        <f t="shared" si="190"/>
        <v>0</v>
      </c>
      <c r="J218" s="11">
        <f t="shared" si="190"/>
        <v>0</v>
      </c>
      <c r="K218" s="11">
        <f t="shared" si="190"/>
        <v>0</v>
      </c>
      <c r="L218" s="11">
        <f t="shared" si="190"/>
        <v>0</v>
      </c>
      <c r="M218" s="11">
        <f t="shared" si="190"/>
        <v>0</v>
      </c>
      <c r="N218" s="11">
        <f t="shared" si="190"/>
        <v>0</v>
      </c>
      <c r="O218" s="11">
        <f t="shared" si="190"/>
        <v>0</v>
      </c>
      <c r="P218" s="11">
        <f t="shared" si="190"/>
        <v>0</v>
      </c>
      <c r="Q218" s="11">
        <f t="shared" si="190"/>
        <v>0</v>
      </c>
    </row>
    <row r="219" spans="1:17" s="10" customFormat="1" x14ac:dyDescent="0.25">
      <c r="A219" s="31"/>
      <c r="B219" s="32"/>
      <c r="C219" s="32"/>
      <c r="D219" s="14" t="s">
        <v>13</v>
      </c>
      <c r="E219" s="1">
        <f t="shared" si="188"/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</row>
    <row r="220" spans="1:17" s="10" customFormat="1" ht="25.5" x14ac:dyDescent="0.25">
      <c r="A220" s="31"/>
      <c r="B220" s="32"/>
      <c r="C220" s="32"/>
      <c r="D220" s="14" t="s">
        <v>14</v>
      </c>
      <c r="E220" s="1">
        <f t="shared" si="188"/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</row>
    <row r="221" spans="1:17" s="10" customFormat="1" ht="15" customHeight="1" x14ac:dyDescent="0.25">
      <c r="A221" s="31"/>
      <c r="B221" s="32"/>
      <c r="C221" s="32"/>
      <c r="D221" s="14" t="s">
        <v>10</v>
      </c>
      <c r="E221" s="1">
        <f t="shared" si="188"/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</row>
    <row r="222" spans="1:17" s="10" customFormat="1" ht="25.5" x14ac:dyDescent="0.25">
      <c r="A222" s="31"/>
      <c r="B222" s="32"/>
      <c r="C222" s="32"/>
      <c r="D222" s="14" t="s">
        <v>15</v>
      </c>
      <c r="E222" s="1">
        <f t="shared" si="188"/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</row>
    <row r="223" spans="1:17" s="10" customFormat="1" ht="15" customHeight="1" x14ac:dyDescent="0.25">
      <c r="A223" s="31"/>
      <c r="B223" s="32" t="s">
        <v>23</v>
      </c>
      <c r="C223" s="32"/>
      <c r="D223" s="14" t="s">
        <v>3</v>
      </c>
      <c r="E223" s="1">
        <f t="shared" si="188"/>
        <v>0</v>
      </c>
      <c r="F223" s="11">
        <f t="shared" ref="F223:Q223" si="191">F224+F225+F226+F227</f>
        <v>0</v>
      </c>
      <c r="G223" s="11">
        <f t="shared" si="191"/>
        <v>0</v>
      </c>
      <c r="H223" s="11">
        <f t="shared" si="191"/>
        <v>0</v>
      </c>
      <c r="I223" s="11">
        <f t="shared" si="191"/>
        <v>0</v>
      </c>
      <c r="J223" s="11">
        <f t="shared" si="191"/>
        <v>0</v>
      </c>
      <c r="K223" s="11">
        <f t="shared" si="191"/>
        <v>0</v>
      </c>
      <c r="L223" s="11">
        <f t="shared" si="191"/>
        <v>0</v>
      </c>
      <c r="M223" s="11">
        <f t="shared" si="191"/>
        <v>0</v>
      </c>
      <c r="N223" s="11">
        <f t="shared" si="191"/>
        <v>0</v>
      </c>
      <c r="O223" s="11">
        <f t="shared" si="191"/>
        <v>0</v>
      </c>
      <c r="P223" s="11">
        <f t="shared" si="191"/>
        <v>0</v>
      </c>
      <c r="Q223" s="11">
        <f t="shared" si="191"/>
        <v>0</v>
      </c>
    </row>
    <row r="224" spans="1:17" s="10" customFormat="1" x14ac:dyDescent="0.25">
      <c r="A224" s="31"/>
      <c r="B224" s="32"/>
      <c r="C224" s="32"/>
      <c r="D224" s="14" t="s">
        <v>13</v>
      </c>
      <c r="E224" s="1">
        <f t="shared" si="188"/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</row>
    <row r="225" spans="1:17" s="10" customFormat="1" ht="25.5" x14ac:dyDescent="0.25">
      <c r="A225" s="31"/>
      <c r="B225" s="32"/>
      <c r="C225" s="32"/>
      <c r="D225" s="14" t="s">
        <v>14</v>
      </c>
      <c r="E225" s="1">
        <f t="shared" si="188"/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</row>
    <row r="226" spans="1:17" s="10" customFormat="1" ht="15" customHeight="1" x14ac:dyDescent="0.25">
      <c r="A226" s="31"/>
      <c r="B226" s="32"/>
      <c r="C226" s="32"/>
      <c r="D226" s="14" t="s">
        <v>10</v>
      </c>
      <c r="E226" s="1">
        <f t="shared" si="188"/>
        <v>0</v>
      </c>
      <c r="F226" s="11">
        <f t="shared" ref="F226:Q226" si="192">F123</f>
        <v>0</v>
      </c>
      <c r="G226" s="11">
        <f t="shared" si="192"/>
        <v>0</v>
      </c>
      <c r="H226" s="11">
        <f t="shared" si="192"/>
        <v>0</v>
      </c>
      <c r="I226" s="11">
        <f t="shared" si="192"/>
        <v>0</v>
      </c>
      <c r="J226" s="11">
        <f t="shared" si="192"/>
        <v>0</v>
      </c>
      <c r="K226" s="11">
        <f t="shared" si="192"/>
        <v>0</v>
      </c>
      <c r="L226" s="11">
        <f t="shared" si="192"/>
        <v>0</v>
      </c>
      <c r="M226" s="11">
        <f t="shared" si="192"/>
        <v>0</v>
      </c>
      <c r="N226" s="11">
        <f t="shared" si="192"/>
        <v>0</v>
      </c>
      <c r="O226" s="11">
        <f t="shared" si="192"/>
        <v>0</v>
      </c>
      <c r="P226" s="11">
        <f t="shared" si="192"/>
        <v>0</v>
      </c>
      <c r="Q226" s="11">
        <f t="shared" si="192"/>
        <v>0</v>
      </c>
    </row>
    <row r="227" spans="1:17" s="10" customFormat="1" ht="25.5" x14ac:dyDescent="0.25">
      <c r="A227" s="31"/>
      <c r="B227" s="32"/>
      <c r="C227" s="32"/>
      <c r="D227" s="14" t="s">
        <v>15</v>
      </c>
      <c r="E227" s="1">
        <f t="shared" si="188"/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</row>
    <row r="228" spans="1:17" s="10" customFormat="1" ht="15" customHeight="1" x14ac:dyDescent="0.25">
      <c r="A228" s="31"/>
      <c r="B228" s="32" t="s">
        <v>22</v>
      </c>
      <c r="C228" s="32"/>
      <c r="D228" s="14" t="s">
        <v>3</v>
      </c>
      <c r="E228" s="1">
        <f t="shared" si="188"/>
        <v>0</v>
      </c>
      <c r="F228" s="11">
        <f t="shared" ref="F228:Q228" si="193">F229+F230+F231+F232</f>
        <v>0</v>
      </c>
      <c r="G228" s="11">
        <f t="shared" si="193"/>
        <v>0</v>
      </c>
      <c r="H228" s="11">
        <f t="shared" si="193"/>
        <v>0</v>
      </c>
      <c r="I228" s="11">
        <f t="shared" si="193"/>
        <v>0</v>
      </c>
      <c r="J228" s="11">
        <f t="shared" si="193"/>
        <v>0</v>
      </c>
      <c r="K228" s="11">
        <f t="shared" si="193"/>
        <v>0</v>
      </c>
      <c r="L228" s="11">
        <f t="shared" si="193"/>
        <v>0</v>
      </c>
      <c r="M228" s="11">
        <f t="shared" si="193"/>
        <v>0</v>
      </c>
      <c r="N228" s="11">
        <f t="shared" si="193"/>
        <v>0</v>
      </c>
      <c r="O228" s="11">
        <f t="shared" si="193"/>
        <v>0</v>
      </c>
      <c r="P228" s="11">
        <f t="shared" si="193"/>
        <v>0</v>
      </c>
      <c r="Q228" s="11">
        <f t="shared" si="193"/>
        <v>0</v>
      </c>
    </row>
    <row r="229" spans="1:17" s="10" customFormat="1" x14ac:dyDescent="0.25">
      <c r="A229" s="31"/>
      <c r="B229" s="32"/>
      <c r="C229" s="32"/>
      <c r="D229" s="14" t="s">
        <v>13</v>
      </c>
      <c r="E229" s="1">
        <f t="shared" si="188"/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</row>
    <row r="230" spans="1:17" s="10" customFormat="1" ht="25.5" x14ac:dyDescent="0.25">
      <c r="A230" s="31"/>
      <c r="B230" s="32"/>
      <c r="C230" s="32"/>
      <c r="D230" s="14" t="s">
        <v>14</v>
      </c>
      <c r="E230" s="1">
        <f t="shared" si="188"/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</row>
    <row r="231" spans="1:17" s="10" customFormat="1" ht="15" customHeight="1" x14ac:dyDescent="0.25">
      <c r="A231" s="31"/>
      <c r="B231" s="32"/>
      <c r="C231" s="32"/>
      <c r="D231" s="14" t="s">
        <v>10</v>
      </c>
      <c r="E231" s="1">
        <f t="shared" si="188"/>
        <v>0</v>
      </c>
      <c r="F231" s="11">
        <f t="shared" ref="F231:Q231" si="194">F123</f>
        <v>0</v>
      </c>
      <c r="G231" s="11">
        <f t="shared" si="194"/>
        <v>0</v>
      </c>
      <c r="H231" s="11">
        <f t="shared" si="194"/>
        <v>0</v>
      </c>
      <c r="I231" s="11">
        <f t="shared" si="194"/>
        <v>0</v>
      </c>
      <c r="J231" s="11">
        <f t="shared" si="194"/>
        <v>0</v>
      </c>
      <c r="K231" s="11">
        <f t="shared" si="194"/>
        <v>0</v>
      </c>
      <c r="L231" s="11">
        <f t="shared" si="194"/>
        <v>0</v>
      </c>
      <c r="M231" s="11">
        <f t="shared" si="194"/>
        <v>0</v>
      </c>
      <c r="N231" s="11">
        <f t="shared" si="194"/>
        <v>0</v>
      </c>
      <c r="O231" s="11">
        <f t="shared" si="194"/>
        <v>0</v>
      </c>
      <c r="P231" s="11">
        <f t="shared" si="194"/>
        <v>0</v>
      </c>
      <c r="Q231" s="11">
        <f t="shared" si="194"/>
        <v>0</v>
      </c>
    </row>
    <row r="232" spans="1:17" s="10" customFormat="1" ht="25.5" x14ac:dyDescent="0.25">
      <c r="A232" s="31"/>
      <c r="B232" s="32"/>
      <c r="C232" s="32"/>
      <c r="D232" s="14" t="s">
        <v>15</v>
      </c>
      <c r="E232" s="1">
        <f t="shared" si="188"/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</row>
    <row r="233" spans="1:17" s="10" customFormat="1" ht="15" customHeight="1" x14ac:dyDescent="0.25">
      <c r="A233" s="31"/>
      <c r="B233" s="32" t="s">
        <v>21</v>
      </c>
      <c r="C233" s="32"/>
      <c r="D233" s="14" t="s">
        <v>3</v>
      </c>
      <c r="E233" s="1">
        <f t="shared" si="188"/>
        <v>0</v>
      </c>
      <c r="F233" s="11">
        <f t="shared" ref="F233:Q233" si="195">F234+F235+F236+F237</f>
        <v>0</v>
      </c>
      <c r="G233" s="11">
        <f t="shared" si="195"/>
        <v>0</v>
      </c>
      <c r="H233" s="11">
        <f t="shared" si="195"/>
        <v>0</v>
      </c>
      <c r="I233" s="11">
        <f t="shared" si="195"/>
        <v>0</v>
      </c>
      <c r="J233" s="11">
        <f t="shared" si="195"/>
        <v>0</v>
      </c>
      <c r="K233" s="11">
        <f t="shared" si="195"/>
        <v>0</v>
      </c>
      <c r="L233" s="11">
        <f t="shared" si="195"/>
        <v>0</v>
      </c>
      <c r="M233" s="11">
        <f t="shared" si="195"/>
        <v>0</v>
      </c>
      <c r="N233" s="11">
        <f t="shared" si="195"/>
        <v>0</v>
      </c>
      <c r="O233" s="11">
        <f t="shared" si="195"/>
        <v>0</v>
      </c>
      <c r="P233" s="11">
        <f t="shared" si="195"/>
        <v>0</v>
      </c>
      <c r="Q233" s="11">
        <f t="shared" si="195"/>
        <v>0</v>
      </c>
    </row>
    <row r="234" spans="1:17" s="10" customFormat="1" x14ac:dyDescent="0.25">
      <c r="A234" s="31"/>
      <c r="B234" s="32"/>
      <c r="C234" s="32"/>
      <c r="D234" s="14" t="s">
        <v>13</v>
      </c>
      <c r="E234" s="1">
        <f t="shared" si="188"/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</row>
    <row r="235" spans="1:17" s="10" customFormat="1" ht="25.5" x14ac:dyDescent="0.25">
      <c r="A235" s="31"/>
      <c r="B235" s="32"/>
      <c r="C235" s="32"/>
      <c r="D235" s="14" t="s">
        <v>14</v>
      </c>
      <c r="E235" s="1">
        <f t="shared" si="188"/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</row>
    <row r="236" spans="1:17" s="10" customFormat="1" ht="15" customHeight="1" x14ac:dyDescent="0.25">
      <c r="A236" s="31"/>
      <c r="B236" s="32"/>
      <c r="C236" s="32"/>
      <c r="D236" s="14" t="s">
        <v>10</v>
      </c>
      <c r="E236" s="1">
        <f t="shared" si="188"/>
        <v>0</v>
      </c>
      <c r="F236" s="11">
        <f t="shared" ref="F236:Q236" si="196">F139</f>
        <v>0</v>
      </c>
      <c r="G236" s="11">
        <f t="shared" si="196"/>
        <v>0</v>
      </c>
      <c r="H236" s="11">
        <f t="shared" si="196"/>
        <v>0</v>
      </c>
      <c r="I236" s="11">
        <f t="shared" si="196"/>
        <v>0</v>
      </c>
      <c r="J236" s="11">
        <f t="shared" si="196"/>
        <v>0</v>
      </c>
      <c r="K236" s="11">
        <f t="shared" si="196"/>
        <v>0</v>
      </c>
      <c r="L236" s="11">
        <f t="shared" si="196"/>
        <v>0</v>
      </c>
      <c r="M236" s="11">
        <f t="shared" si="196"/>
        <v>0</v>
      </c>
      <c r="N236" s="11">
        <f t="shared" si="196"/>
        <v>0</v>
      </c>
      <c r="O236" s="11">
        <f t="shared" si="196"/>
        <v>0</v>
      </c>
      <c r="P236" s="11">
        <f t="shared" si="196"/>
        <v>0</v>
      </c>
      <c r="Q236" s="11">
        <f t="shared" si="196"/>
        <v>0</v>
      </c>
    </row>
    <row r="237" spans="1:17" s="10" customFormat="1" ht="25.5" x14ac:dyDescent="0.25">
      <c r="A237" s="31"/>
      <c r="B237" s="32"/>
      <c r="C237" s="32"/>
      <c r="D237" s="14" t="s">
        <v>15</v>
      </c>
      <c r="E237" s="1">
        <f t="shared" si="188"/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</row>
  </sheetData>
  <autoFilter ref="A7:U176"/>
  <mergeCells count="122">
    <mergeCell ref="O1:Q1"/>
    <mergeCell ref="A2:Q2"/>
    <mergeCell ref="E5:E6"/>
    <mergeCell ref="A8:M8"/>
    <mergeCell ref="A19:C23"/>
    <mergeCell ref="A30:A34"/>
    <mergeCell ref="B30:B34"/>
    <mergeCell ref="C30:C34"/>
    <mergeCell ref="A25:A29"/>
    <mergeCell ref="B25:B29"/>
    <mergeCell ref="C25:C29"/>
    <mergeCell ref="A9:A13"/>
    <mergeCell ref="B9:B13"/>
    <mergeCell ref="C9:C13"/>
    <mergeCell ref="A14:A18"/>
    <mergeCell ref="B14:B18"/>
    <mergeCell ref="C14:C18"/>
    <mergeCell ref="A24:M24"/>
    <mergeCell ref="A4:A6"/>
    <mergeCell ref="B4:B6"/>
    <mergeCell ref="C4:C6"/>
    <mergeCell ref="D4:D6"/>
    <mergeCell ref="E4:Q4"/>
    <mergeCell ref="F5:Q5"/>
    <mergeCell ref="B97:B101"/>
    <mergeCell ref="A97:A101"/>
    <mergeCell ref="B87:B91"/>
    <mergeCell ref="A113:A117"/>
    <mergeCell ref="A87:A91"/>
    <mergeCell ref="C82:C86"/>
    <mergeCell ref="C46:C50"/>
    <mergeCell ref="B82:B86"/>
    <mergeCell ref="A67:A71"/>
    <mergeCell ref="B67:B71"/>
    <mergeCell ref="A107:M107"/>
    <mergeCell ref="A51:C55"/>
    <mergeCell ref="A102:C106"/>
    <mergeCell ref="C108:C112"/>
    <mergeCell ref="A72:A76"/>
    <mergeCell ref="B72:B76"/>
    <mergeCell ref="C72:C76"/>
    <mergeCell ref="A77:A81"/>
    <mergeCell ref="B77:B81"/>
    <mergeCell ref="C77:C81"/>
    <mergeCell ref="C92:C96"/>
    <mergeCell ref="C97:C101"/>
    <mergeCell ref="A92:A96"/>
    <mergeCell ref="A82:A86"/>
    <mergeCell ref="A161:A165"/>
    <mergeCell ref="B161:B165"/>
    <mergeCell ref="A151:A155"/>
    <mergeCell ref="B151:B155"/>
    <mergeCell ref="C151:C155"/>
    <mergeCell ref="A156:A160"/>
    <mergeCell ref="B156:B160"/>
    <mergeCell ref="C156:C160"/>
    <mergeCell ref="A129:A133"/>
    <mergeCell ref="B129:B133"/>
    <mergeCell ref="C129:C133"/>
    <mergeCell ref="C124:C128"/>
    <mergeCell ref="A145:C149"/>
    <mergeCell ref="A228:A232"/>
    <mergeCell ref="B228:C232"/>
    <mergeCell ref="A233:A237"/>
    <mergeCell ref="B233:C237"/>
    <mergeCell ref="A223:A227"/>
    <mergeCell ref="B223:C227"/>
    <mergeCell ref="A218:A222"/>
    <mergeCell ref="B218:C222"/>
    <mergeCell ref="A134:C138"/>
    <mergeCell ref="B207:C207"/>
    <mergeCell ref="A208:A212"/>
    <mergeCell ref="B208:C212"/>
    <mergeCell ref="A187:A191"/>
    <mergeCell ref="B187:C191"/>
    <mergeCell ref="A192:A196"/>
    <mergeCell ref="B192:C196"/>
    <mergeCell ref="A197:A201"/>
    <mergeCell ref="B197:C201"/>
    <mergeCell ref="A171:C175"/>
    <mergeCell ref="A181:A185"/>
    <mergeCell ref="B181:C185"/>
    <mergeCell ref="B186:C186"/>
    <mergeCell ref="B92:B96"/>
    <mergeCell ref="C57:C61"/>
    <mergeCell ref="A213:A217"/>
    <mergeCell ref="B213:C217"/>
    <mergeCell ref="A123:M123"/>
    <mergeCell ref="C161:C165"/>
    <mergeCell ref="A166:A170"/>
    <mergeCell ref="B166:B170"/>
    <mergeCell ref="C166:C170"/>
    <mergeCell ref="A176:C180"/>
    <mergeCell ref="B108:B112"/>
    <mergeCell ref="A108:A112"/>
    <mergeCell ref="A140:A144"/>
    <mergeCell ref="B140:B144"/>
    <mergeCell ref="C140:C144"/>
    <mergeCell ref="A139:M139"/>
    <mergeCell ref="A150:M150"/>
    <mergeCell ref="B113:B117"/>
    <mergeCell ref="C113:C117"/>
    <mergeCell ref="A202:A206"/>
    <mergeCell ref="B202:C206"/>
    <mergeCell ref="A118:C122"/>
    <mergeCell ref="A124:A128"/>
    <mergeCell ref="B124:B128"/>
    <mergeCell ref="C41:C45"/>
    <mergeCell ref="B41:B45"/>
    <mergeCell ref="A41:A45"/>
    <mergeCell ref="A35:C39"/>
    <mergeCell ref="A40:M40"/>
    <mergeCell ref="C87:C91"/>
    <mergeCell ref="B46:B50"/>
    <mergeCell ref="A46:A50"/>
    <mergeCell ref="A56:M56"/>
    <mergeCell ref="C62:C66"/>
    <mergeCell ref="C67:C71"/>
    <mergeCell ref="A57:A61"/>
    <mergeCell ref="B57:B61"/>
    <mergeCell ref="A62:A66"/>
    <mergeCell ref="B62:B66"/>
  </mergeCells>
  <pageMargins left="0.39370078740157483" right="0.39370078740157483" top="0.78740157480314965" bottom="0.39370078740157483" header="0.31496062992125984" footer="0.31496062992125984"/>
  <pageSetup paperSize="9" scale="47" firstPageNumber="6" fitToHeight="9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2021-01-19T10:44:06Z</dcterms:modified>
</cp:coreProperties>
</file>