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таб 1(копия)" sheetId="4" r:id="rId1"/>
    <sheet name="таб 2(копия)" sheetId="1" r:id="rId2"/>
    <sheet name="таб 3" sheetId="6" r:id="rId3"/>
    <sheet name="таб 4" sheetId="2" r:id="rId4"/>
    <sheet name="таб 5" sheetId="5" r:id="rId5"/>
    <sheet name="таб 6,7,8" sheetId="7" r:id="rId6"/>
    <sheet name="таб 9" sheetId="10" r:id="rId7"/>
  </sheets>
  <definedNames>
    <definedName name="_xlnm.Print_Titles" localSheetId="1">'таб 2(копия)'!$5:$8</definedName>
    <definedName name="_xlnm.Print_Area" localSheetId="0">'таб 1(копия)'!$A$1:$P$36</definedName>
    <definedName name="_xlnm.Print_Area" localSheetId="2">'таб 3'!$A$1:$E$18</definedName>
    <definedName name="_xlnm.Print_Area" localSheetId="3">'таб 4'!$A$1:$P$66</definedName>
    <definedName name="_xlnm.Print_Area" localSheetId="4">'таб 5'!$A$1:$L$25</definedName>
    <definedName name="_xlnm.Print_Area" localSheetId="5">'таб 6,7,8'!$A$1:$F$35</definedName>
  </definedNames>
  <calcPr calcId="144525"/>
</workbook>
</file>

<file path=xl/calcChain.xml><?xml version="1.0" encoding="utf-8"?>
<calcChain xmlns="http://schemas.openxmlformats.org/spreadsheetml/2006/main">
  <c r="M102" i="1" l="1"/>
  <c r="N102" i="1"/>
  <c r="O102" i="1"/>
  <c r="P102" i="1"/>
  <c r="Q102" i="1"/>
  <c r="M101" i="1"/>
  <c r="N101" i="1"/>
  <c r="O101" i="1"/>
  <c r="P101" i="1"/>
  <c r="Q101" i="1"/>
  <c r="M99" i="1"/>
  <c r="N99" i="1"/>
  <c r="O99" i="1"/>
  <c r="P99" i="1"/>
  <c r="Q99" i="1"/>
  <c r="M100" i="1"/>
  <c r="N100" i="1"/>
  <c r="O100" i="1"/>
  <c r="P100" i="1"/>
  <c r="Q100" i="1"/>
  <c r="M98" i="1"/>
  <c r="N98" i="1"/>
  <c r="O98" i="1"/>
  <c r="P98" i="1"/>
  <c r="Q98" i="1"/>
  <c r="M96" i="1"/>
  <c r="N96" i="1"/>
  <c r="O96" i="1"/>
  <c r="P96" i="1"/>
  <c r="Q96" i="1"/>
  <c r="K97" i="1"/>
  <c r="M95" i="1"/>
  <c r="N95" i="1"/>
  <c r="O95" i="1"/>
  <c r="P95" i="1"/>
  <c r="Q95" i="1"/>
  <c r="M93" i="1"/>
  <c r="N93" i="1"/>
  <c r="O93" i="1"/>
  <c r="P93" i="1"/>
  <c r="Q93" i="1"/>
  <c r="M94" i="1"/>
  <c r="N94" i="1"/>
  <c r="O94" i="1"/>
  <c r="P94" i="1"/>
  <c r="Q94" i="1"/>
  <c r="M92" i="1"/>
  <c r="N92" i="1"/>
  <c r="O92" i="1"/>
  <c r="P92" i="1"/>
  <c r="Q92" i="1"/>
  <c r="M88" i="1"/>
  <c r="N88" i="1"/>
  <c r="O88" i="1"/>
  <c r="P88" i="1"/>
  <c r="Q88" i="1"/>
  <c r="M89" i="1"/>
  <c r="N89" i="1"/>
  <c r="O89" i="1"/>
  <c r="P89" i="1"/>
  <c r="Q89" i="1"/>
  <c r="M91" i="1"/>
  <c r="N91" i="1"/>
  <c r="O91" i="1"/>
  <c r="P91" i="1"/>
  <c r="Q91" i="1"/>
  <c r="M86" i="1"/>
  <c r="N86" i="1"/>
  <c r="O86" i="1"/>
  <c r="P86" i="1"/>
  <c r="Q86" i="1"/>
  <c r="M85" i="1"/>
  <c r="N85" i="1"/>
  <c r="O85" i="1"/>
  <c r="P85" i="1"/>
  <c r="Q85" i="1"/>
  <c r="M84" i="1"/>
  <c r="N84" i="1"/>
  <c r="O84" i="1"/>
  <c r="P84" i="1"/>
  <c r="Q84" i="1"/>
  <c r="M83" i="1"/>
  <c r="N83" i="1"/>
  <c r="O83" i="1"/>
  <c r="P83" i="1"/>
  <c r="Q83" i="1"/>
  <c r="M82" i="1"/>
  <c r="N82" i="1"/>
  <c r="O82" i="1"/>
  <c r="P82" i="1"/>
  <c r="M78" i="1"/>
  <c r="N78" i="1"/>
  <c r="N77" i="1" s="1"/>
  <c r="O78" i="1"/>
  <c r="P78" i="1"/>
  <c r="Q78" i="1"/>
  <c r="M79" i="1"/>
  <c r="N79" i="1"/>
  <c r="O79" i="1"/>
  <c r="P79" i="1"/>
  <c r="Q79" i="1"/>
  <c r="M81" i="1"/>
  <c r="N81" i="1"/>
  <c r="O81" i="1"/>
  <c r="O77" i="1" s="1"/>
  <c r="P81" i="1"/>
  <c r="Q81" i="1"/>
  <c r="P77" i="1"/>
  <c r="F77" i="1"/>
  <c r="G77" i="1"/>
  <c r="H77" i="1"/>
  <c r="I77" i="1"/>
  <c r="J77" i="1"/>
  <c r="K77" i="1"/>
  <c r="L77" i="1"/>
  <c r="M77" i="1"/>
  <c r="Q77" i="1"/>
  <c r="P62" i="1"/>
  <c r="M52" i="1"/>
  <c r="N52" i="1"/>
  <c r="O52" i="1"/>
  <c r="P52" i="1"/>
  <c r="Q52" i="1"/>
  <c r="M53" i="1"/>
  <c r="N53" i="1"/>
  <c r="O53" i="1"/>
  <c r="P53" i="1"/>
  <c r="Q53" i="1"/>
  <c r="M54" i="1"/>
  <c r="N54" i="1"/>
  <c r="O54" i="1"/>
  <c r="P54" i="1"/>
  <c r="Q54" i="1"/>
  <c r="M55" i="1"/>
  <c r="N55" i="1"/>
  <c r="O55" i="1"/>
  <c r="P55" i="1"/>
  <c r="Q55" i="1"/>
  <c r="M46" i="1"/>
  <c r="N46" i="1"/>
  <c r="O46" i="1"/>
  <c r="P46" i="1"/>
  <c r="Q46" i="1"/>
  <c r="M44" i="1"/>
  <c r="N44" i="1"/>
  <c r="O44" i="1"/>
  <c r="P44" i="1"/>
  <c r="Q44" i="1"/>
  <c r="M43" i="1"/>
  <c r="N43" i="1"/>
  <c r="O43" i="1"/>
  <c r="P43" i="1"/>
  <c r="Q43" i="1"/>
  <c r="M42" i="1"/>
  <c r="N42" i="1"/>
  <c r="O42" i="1"/>
  <c r="P42" i="1"/>
  <c r="Q42" i="1"/>
  <c r="G41" i="1"/>
  <c r="H41" i="1"/>
  <c r="I41" i="1"/>
  <c r="J41" i="1"/>
  <c r="K41" i="1"/>
  <c r="L41" i="1"/>
  <c r="M41" i="1"/>
  <c r="N41" i="1"/>
  <c r="O41" i="1"/>
  <c r="P41" i="1"/>
  <c r="Q41" i="1"/>
  <c r="Q20" i="1"/>
  <c r="Q19" i="1"/>
  <c r="P19" i="1" s="1"/>
  <c r="O19" i="1" s="1"/>
  <c r="N19" i="1" s="1"/>
  <c r="M19" i="1" s="1"/>
  <c r="L19" i="1" s="1"/>
  <c r="K19" i="1" s="1"/>
  <c r="J19" i="1" s="1"/>
  <c r="I19" i="1" s="1"/>
  <c r="H19" i="1" s="1"/>
  <c r="G19" i="1" s="1"/>
  <c r="F19" i="1" s="1"/>
  <c r="E11" i="1"/>
  <c r="Q10" i="1"/>
  <c r="Q82" i="1" l="1"/>
  <c r="O51" i="1"/>
  <c r="N51" i="1"/>
  <c r="Q51" i="1"/>
  <c r="M51" i="1"/>
  <c r="P51" i="1"/>
  <c r="P67" i="1"/>
  <c r="Q67" i="1"/>
  <c r="O57" i="1"/>
  <c r="P57" i="1"/>
  <c r="P35" i="1"/>
  <c r="P30" i="1"/>
  <c r="Q30" i="1"/>
  <c r="P25" i="1"/>
  <c r="Q25" i="1"/>
  <c r="P20" i="1"/>
  <c r="P15" i="1"/>
  <c r="P10" i="1"/>
  <c r="O67" i="1" l="1"/>
  <c r="O62" i="1"/>
  <c r="N62" i="1"/>
  <c r="N57" i="1"/>
  <c r="O35" i="1"/>
  <c r="O30" i="1"/>
  <c r="O25" i="1"/>
  <c r="O20" i="1"/>
  <c r="O15" i="1"/>
  <c r="O10" i="1"/>
  <c r="E11" i="5"/>
  <c r="F11" i="5"/>
  <c r="G11" i="5"/>
  <c r="H11" i="5"/>
  <c r="I11" i="5"/>
  <c r="J11" i="5"/>
  <c r="K11" i="5"/>
  <c r="L11" i="5"/>
  <c r="D11" i="5"/>
  <c r="E14" i="5"/>
  <c r="F14" i="5"/>
  <c r="G14" i="5"/>
  <c r="H14" i="5"/>
  <c r="I14" i="5"/>
  <c r="J14" i="5"/>
  <c r="K14" i="5"/>
  <c r="L14" i="5"/>
  <c r="D14" i="5"/>
  <c r="H48" i="2"/>
  <c r="H47" i="2"/>
  <c r="H46" i="2"/>
  <c r="H45" i="2"/>
  <c r="P44" i="2"/>
  <c r="O44" i="2"/>
  <c r="N44" i="2"/>
  <c r="M44" i="2"/>
  <c r="L44" i="2"/>
  <c r="K44" i="2"/>
  <c r="J44" i="2"/>
  <c r="H44" i="2" s="1"/>
  <c r="I44" i="2"/>
  <c r="Q73" i="1"/>
  <c r="G74" i="1"/>
  <c r="H74" i="1"/>
  <c r="I74" i="1"/>
  <c r="J74" i="1"/>
  <c r="K74" i="1"/>
  <c r="L74" i="1"/>
  <c r="Q74" i="1"/>
  <c r="G75" i="1"/>
  <c r="H75" i="1"/>
  <c r="I75" i="1"/>
  <c r="J75" i="1"/>
  <c r="K75" i="1"/>
  <c r="L75" i="1"/>
  <c r="Q75" i="1"/>
  <c r="Q76" i="1"/>
  <c r="F74" i="1"/>
  <c r="F75" i="1"/>
  <c r="L81" i="1"/>
  <c r="K81" i="1"/>
  <c r="J81" i="1"/>
  <c r="I81" i="1"/>
  <c r="E80" i="1"/>
  <c r="G52" i="1"/>
  <c r="H52" i="1"/>
  <c r="I52" i="1"/>
  <c r="J52" i="1"/>
  <c r="K52" i="1"/>
  <c r="L52" i="1"/>
  <c r="G53" i="1"/>
  <c r="H53" i="1"/>
  <c r="I53" i="1"/>
  <c r="J53" i="1"/>
  <c r="K53" i="1"/>
  <c r="L53" i="1"/>
  <c r="G54" i="1"/>
  <c r="H54" i="1"/>
  <c r="I54" i="1"/>
  <c r="J54" i="1"/>
  <c r="K54" i="1"/>
  <c r="L54" i="1"/>
  <c r="G55" i="1"/>
  <c r="H55" i="1"/>
  <c r="I55" i="1"/>
  <c r="J55" i="1"/>
  <c r="K55" i="1"/>
  <c r="L55" i="1"/>
  <c r="F53" i="1"/>
  <c r="F54" i="1"/>
  <c r="F55" i="1"/>
  <c r="F52" i="1"/>
  <c r="G42" i="1"/>
  <c r="H42" i="1"/>
  <c r="I42" i="1"/>
  <c r="J42" i="1"/>
  <c r="K42" i="1"/>
  <c r="L42" i="1"/>
  <c r="G43" i="1"/>
  <c r="H43" i="1"/>
  <c r="I43" i="1"/>
  <c r="J43" i="1"/>
  <c r="K43" i="1"/>
  <c r="L43" i="1"/>
  <c r="F42" i="1"/>
  <c r="F43" i="1"/>
  <c r="E69" i="1"/>
  <c r="E70" i="1"/>
  <c r="E71" i="1"/>
  <c r="E64" i="1"/>
  <c r="E65" i="1"/>
  <c r="E66" i="1"/>
  <c r="E59" i="1"/>
  <c r="E60" i="1"/>
  <c r="E58" i="1"/>
  <c r="E48" i="1"/>
  <c r="E49" i="1"/>
  <c r="E50" i="1"/>
  <c r="E47" i="1"/>
  <c r="G84" i="1" l="1"/>
  <c r="G94" i="1" s="1"/>
  <c r="G100" i="1" s="1"/>
  <c r="K85" i="1"/>
  <c r="K95" i="1" s="1"/>
  <c r="K101" i="1" s="1"/>
  <c r="G85" i="1"/>
  <c r="G95" i="1" s="1"/>
  <c r="G101" i="1" s="1"/>
  <c r="I85" i="1"/>
  <c r="I95" i="1" s="1"/>
  <c r="I101" i="1" s="1"/>
  <c r="N67" i="1"/>
  <c r="M62" i="1"/>
  <c r="M57" i="1"/>
  <c r="F85" i="1"/>
  <c r="F95" i="1" s="1"/>
  <c r="F101" i="1" s="1"/>
  <c r="L85" i="1"/>
  <c r="L95" i="1" s="1"/>
  <c r="L101" i="1" s="1"/>
  <c r="H85" i="1"/>
  <c r="H95" i="1" s="1"/>
  <c r="H101" i="1" s="1"/>
  <c r="N35" i="1"/>
  <c r="N30" i="1"/>
  <c r="N25" i="1"/>
  <c r="N20" i="1"/>
  <c r="N15" i="1"/>
  <c r="N10" i="1"/>
  <c r="J85" i="1"/>
  <c r="J95" i="1" s="1"/>
  <c r="J101" i="1" s="1"/>
  <c r="E75" i="1"/>
  <c r="E74" i="1"/>
  <c r="F84" i="1"/>
  <c r="F94" i="1" s="1"/>
  <c r="F100" i="1" s="1"/>
  <c r="H84" i="1"/>
  <c r="H94" i="1" s="1"/>
  <c r="H100" i="1" s="1"/>
  <c r="Q72" i="1"/>
  <c r="E81" i="1"/>
  <c r="I84" i="1"/>
  <c r="I94" i="1" s="1"/>
  <c r="I100" i="1" s="1"/>
  <c r="L84" i="1"/>
  <c r="L94" i="1" s="1"/>
  <c r="L100" i="1" s="1"/>
  <c r="K84" i="1"/>
  <c r="K94" i="1" s="1"/>
  <c r="K100" i="1" s="1"/>
  <c r="J84" i="1"/>
  <c r="J94" i="1" s="1"/>
  <c r="J100" i="1" s="1"/>
  <c r="E19" i="1"/>
  <c r="E18" i="1"/>
  <c r="E17" i="1"/>
  <c r="E24" i="1"/>
  <c r="E23" i="1"/>
  <c r="E22" i="1"/>
  <c r="E27" i="1"/>
  <c r="E28" i="1"/>
  <c r="E29" i="1"/>
  <c r="E32" i="1"/>
  <c r="E33" i="1"/>
  <c r="E34" i="1"/>
  <c r="E39" i="1"/>
  <c r="E37" i="1"/>
  <c r="E38" i="1"/>
  <c r="H51" i="1"/>
  <c r="G51" i="1"/>
  <c r="Q35" i="1"/>
  <c r="M67" i="1" l="1"/>
  <c r="L76" i="1"/>
  <c r="M35" i="1"/>
  <c r="M30" i="1"/>
  <c r="M25" i="1"/>
  <c r="M20" i="1"/>
  <c r="E21" i="1"/>
  <c r="E20" i="1" s="1"/>
  <c r="M15" i="1"/>
  <c r="M10" i="1"/>
  <c r="K51" i="1"/>
  <c r="J51" i="1"/>
  <c r="L51" i="1"/>
  <c r="E54" i="1"/>
  <c r="F51" i="1"/>
  <c r="I51" i="1"/>
  <c r="L67" i="1" l="1"/>
  <c r="L79" i="1"/>
  <c r="L73" i="1"/>
  <c r="L83" i="1" s="1"/>
  <c r="L93" i="1" s="1"/>
  <c r="L99" i="1" s="1"/>
  <c r="K73" i="1"/>
  <c r="K76" i="1"/>
  <c r="L35" i="1"/>
  <c r="L30" i="1"/>
  <c r="L25" i="1"/>
  <c r="L44" i="1"/>
  <c r="L72" i="1" l="1"/>
  <c r="K67" i="1"/>
  <c r="K79" i="1"/>
  <c r="K72" i="1"/>
  <c r="J73" i="1"/>
  <c r="J76" i="1"/>
  <c r="K35" i="1"/>
  <c r="K30" i="1"/>
  <c r="K25" i="1"/>
  <c r="K83" i="1"/>
  <c r="K93" i="1" s="1"/>
  <c r="K99" i="1" s="1"/>
  <c r="L86" i="1"/>
  <c r="L40" i="1"/>
  <c r="K44" i="1"/>
  <c r="H10" i="2"/>
  <c r="H38" i="2"/>
  <c r="H37" i="2"/>
  <c r="H36" i="2"/>
  <c r="H35" i="2"/>
  <c r="P34" i="2"/>
  <c r="O34" i="2"/>
  <c r="N34" i="2"/>
  <c r="M34" i="2"/>
  <c r="L34" i="2"/>
  <c r="K34" i="2"/>
  <c r="J34" i="2"/>
  <c r="I34" i="2"/>
  <c r="H34" i="2" s="1"/>
  <c r="H33" i="2"/>
  <c r="H32" i="2"/>
  <c r="H31" i="2"/>
  <c r="H30" i="2"/>
  <c r="P29" i="2"/>
  <c r="O29" i="2"/>
  <c r="N29" i="2"/>
  <c r="M29" i="2"/>
  <c r="L29" i="2"/>
  <c r="K29" i="2"/>
  <c r="J29" i="2"/>
  <c r="I29" i="2"/>
  <c r="H29" i="2"/>
  <c r="H28" i="2"/>
  <c r="H27" i="2"/>
  <c r="H26" i="2"/>
  <c r="H25" i="2"/>
  <c r="P24" i="2"/>
  <c r="O24" i="2"/>
  <c r="N24" i="2"/>
  <c r="M24" i="2"/>
  <c r="L24" i="2"/>
  <c r="K24" i="2"/>
  <c r="J24" i="2"/>
  <c r="I24" i="2"/>
  <c r="H24" i="2" s="1"/>
  <c r="H23" i="2"/>
  <c r="H22" i="2"/>
  <c r="H21" i="2"/>
  <c r="H20" i="2"/>
  <c r="P19" i="2"/>
  <c r="O19" i="2"/>
  <c r="N19" i="2"/>
  <c r="M19" i="2"/>
  <c r="L19" i="2"/>
  <c r="K19" i="2"/>
  <c r="J19" i="2"/>
  <c r="H19" i="2" s="1"/>
  <c r="I19" i="2"/>
  <c r="H18" i="2"/>
  <c r="H17" i="2"/>
  <c r="H16" i="2"/>
  <c r="H15" i="2"/>
  <c r="P14" i="2"/>
  <c r="O14" i="2"/>
  <c r="N14" i="2"/>
  <c r="M14" i="2"/>
  <c r="L14" i="2"/>
  <c r="K14" i="2"/>
  <c r="J14" i="2"/>
  <c r="I14" i="2"/>
  <c r="H14" i="2" s="1"/>
  <c r="J9" i="2"/>
  <c r="K9" i="2"/>
  <c r="L9" i="2"/>
  <c r="M9" i="2"/>
  <c r="N9" i="2"/>
  <c r="O9" i="2"/>
  <c r="P9" i="2"/>
  <c r="I9" i="2"/>
  <c r="H9" i="2" s="1"/>
  <c r="H11" i="2"/>
  <c r="H12" i="2"/>
  <c r="H13" i="2"/>
  <c r="Q12" i="1"/>
  <c r="J67" i="1" l="1"/>
  <c r="J79" i="1"/>
  <c r="J72" i="1"/>
  <c r="I73" i="1"/>
  <c r="I76" i="1"/>
  <c r="J35" i="1"/>
  <c r="J30" i="1"/>
  <c r="J25" i="1"/>
  <c r="J83" i="1"/>
  <c r="J93" i="1" s="1"/>
  <c r="J99" i="1" s="1"/>
  <c r="J44" i="1"/>
  <c r="L96" i="1"/>
  <c r="L102" i="1" s="1"/>
  <c r="L82" i="1"/>
  <c r="L92" i="1" s="1"/>
  <c r="L98" i="1" s="1"/>
  <c r="K86" i="1"/>
  <c r="K40" i="1"/>
  <c r="E13" i="1"/>
  <c r="E12" i="1"/>
  <c r="I67" i="1" l="1"/>
  <c r="I79" i="1"/>
  <c r="E79" i="1" s="1"/>
  <c r="H73" i="1"/>
  <c r="I72" i="1"/>
  <c r="H76" i="1"/>
  <c r="I35" i="1"/>
  <c r="I30" i="1"/>
  <c r="I25" i="1"/>
  <c r="I83" i="1"/>
  <c r="I93" i="1" s="1"/>
  <c r="I99" i="1" s="1"/>
  <c r="J40" i="1"/>
  <c r="J86" i="1"/>
  <c r="K96" i="1"/>
  <c r="K102" i="1" s="1"/>
  <c r="K82" i="1"/>
  <c r="K92" i="1" s="1"/>
  <c r="K98" i="1" s="1"/>
  <c r="I44" i="1"/>
  <c r="E84" i="1"/>
  <c r="E94" i="1" s="1"/>
  <c r="E100" i="1" s="1"/>
  <c r="E85" i="1"/>
  <c r="E95" i="1" s="1"/>
  <c r="E101" i="1" s="1"/>
  <c r="E53" i="1"/>
  <c r="E43" i="1"/>
  <c r="Q40" i="1"/>
  <c r="E55" i="1" s="1"/>
  <c r="E42" i="1"/>
  <c r="L10" i="1"/>
  <c r="K10" i="1"/>
  <c r="J10" i="1"/>
  <c r="I10" i="1"/>
  <c r="Q15" i="1"/>
  <c r="L15" i="1"/>
  <c r="K15" i="1"/>
  <c r="J15" i="1"/>
  <c r="I15" i="1"/>
  <c r="L20" i="1"/>
  <c r="K20" i="1"/>
  <c r="J20" i="1"/>
  <c r="I20" i="1"/>
  <c r="H20" i="1"/>
  <c r="G20" i="1"/>
  <c r="F20" i="1"/>
  <c r="E46" i="1"/>
  <c r="L46" i="1"/>
  <c r="K46" i="1"/>
  <c r="J46" i="1"/>
  <c r="I46" i="1"/>
  <c r="H46" i="1"/>
  <c r="G46" i="1"/>
  <c r="F46" i="1"/>
  <c r="H67" i="1" l="1"/>
  <c r="H72" i="1"/>
  <c r="G73" i="1"/>
  <c r="F57" i="1"/>
  <c r="G76" i="1"/>
  <c r="H35" i="1"/>
  <c r="H30" i="1"/>
  <c r="H25" i="1"/>
  <c r="H15" i="1"/>
  <c r="H83" i="1"/>
  <c r="H93" i="1" s="1"/>
  <c r="H99" i="1" s="1"/>
  <c r="I86" i="1"/>
  <c r="I40" i="1"/>
  <c r="H44" i="1"/>
  <c r="H10" i="1"/>
  <c r="J96" i="1"/>
  <c r="J102" i="1" s="1"/>
  <c r="J82" i="1"/>
  <c r="J92" i="1" s="1"/>
  <c r="J98" i="1" s="1"/>
  <c r="E52" i="1"/>
  <c r="E51" i="1" s="1"/>
  <c r="G57" i="1"/>
  <c r="H57" i="1"/>
  <c r="I57" i="1"/>
  <c r="I78" i="1" s="1"/>
  <c r="J57" i="1"/>
  <c r="J78" i="1" s="1"/>
  <c r="K57" i="1"/>
  <c r="K78" i="1" s="1"/>
  <c r="L57" i="1"/>
  <c r="L78" i="1" s="1"/>
  <c r="Q57" i="1"/>
  <c r="F73" i="1" l="1"/>
  <c r="E73" i="1" s="1"/>
  <c r="G67" i="1"/>
  <c r="E63" i="1"/>
  <c r="E88" i="1" s="1"/>
  <c r="G72" i="1"/>
  <c r="E61" i="1"/>
  <c r="E91" i="1" s="1"/>
  <c r="F76" i="1"/>
  <c r="G35" i="1"/>
  <c r="G30" i="1"/>
  <c r="G25" i="1"/>
  <c r="G15" i="1"/>
  <c r="G83" i="1"/>
  <c r="G93" i="1" s="1"/>
  <c r="G99" i="1" s="1"/>
  <c r="I96" i="1"/>
  <c r="I102" i="1" s="1"/>
  <c r="I82" i="1"/>
  <c r="I92" i="1" s="1"/>
  <c r="I98" i="1" s="1"/>
  <c r="H86" i="1"/>
  <c r="H40" i="1"/>
  <c r="G44" i="1"/>
  <c r="G10" i="1"/>
  <c r="E78" i="1"/>
  <c r="E77" i="1" s="1"/>
  <c r="L91" i="1"/>
  <c r="K91" i="1"/>
  <c r="J91" i="1"/>
  <c r="I91" i="1"/>
  <c r="H91" i="1"/>
  <c r="G91" i="1"/>
  <c r="F91" i="1"/>
  <c r="L89" i="1"/>
  <c r="K89" i="1"/>
  <c r="J89" i="1"/>
  <c r="I89" i="1"/>
  <c r="H89" i="1"/>
  <c r="G89" i="1"/>
  <c r="F89" i="1"/>
  <c r="E89" i="1"/>
  <c r="L88" i="1"/>
  <c r="K88" i="1"/>
  <c r="J88" i="1"/>
  <c r="I88" i="1"/>
  <c r="H88" i="1"/>
  <c r="G88" i="1"/>
  <c r="F88" i="1"/>
  <c r="Q62" i="1"/>
  <c r="H62" i="1"/>
  <c r="I62" i="1"/>
  <c r="J62" i="1"/>
  <c r="K62" i="1"/>
  <c r="L62" i="1"/>
  <c r="F62" i="1"/>
  <c r="G62" i="1"/>
  <c r="F67" i="1" l="1"/>
  <c r="E68" i="1"/>
  <c r="E67" i="1" s="1"/>
  <c r="F72" i="1"/>
  <c r="E76" i="1"/>
  <c r="E72" i="1" s="1"/>
  <c r="F35" i="1"/>
  <c r="E36" i="1"/>
  <c r="E35" i="1" s="1"/>
  <c r="F30" i="1"/>
  <c r="E31" i="1"/>
  <c r="E30" i="1" s="1"/>
  <c r="F25" i="1"/>
  <c r="E26" i="1"/>
  <c r="E25" i="1" s="1"/>
  <c r="F41" i="1"/>
  <c r="E16" i="1"/>
  <c r="E15" i="1" s="1"/>
  <c r="F15" i="1"/>
  <c r="G86" i="1"/>
  <c r="G40" i="1"/>
  <c r="F44" i="1"/>
  <c r="E14" i="1"/>
  <c r="E10" i="1" s="1"/>
  <c r="F10" i="1"/>
  <c r="H96" i="1"/>
  <c r="H102" i="1" s="1"/>
  <c r="H82" i="1"/>
  <c r="H92" i="1" s="1"/>
  <c r="H98" i="1" s="1"/>
  <c r="E57" i="1"/>
  <c r="E62" i="1"/>
  <c r="F83" i="1" l="1"/>
  <c r="E41" i="1"/>
  <c r="G96" i="1"/>
  <c r="G102" i="1" s="1"/>
  <c r="G82" i="1"/>
  <c r="G92" i="1" s="1"/>
  <c r="G98" i="1" s="1"/>
  <c r="F40" i="1"/>
  <c r="F86" i="1"/>
  <c r="E44" i="1"/>
  <c r="E40" i="1" l="1"/>
  <c r="F93" i="1"/>
  <c r="F99" i="1" s="1"/>
  <c r="E83" i="1"/>
  <c r="E93" i="1" s="1"/>
  <c r="F96" i="1"/>
  <c r="F102" i="1" s="1"/>
  <c r="E86" i="1"/>
  <c r="F82" i="1"/>
  <c r="F92" i="1" s="1"/>
  <c r="F98" i="1" s="1"/>
  <c r="E99" i="1" l="1"/>
  <c r="E104" i="1"/>
  <c r="E96" i="1"/>
  <c r="E102" i="1" s="1"/>
  <c r="E82" i="1"/>
  <c r="E92" i="1" s="1"/>
  <c r="E98" i="1" s="1"/>
</calcChain>
</file>

<file path=xl/sharedStrings.xml><?xml version="1.0" encoding="utf-8"?>
<sst xmlns="http://schemas.openxmlformats.org/spreadsheetml/2006/main" count="420" uniqueCount="202">
  <si>
    <t>№ п/п</t>
  </si>
  <si>
    <t>Источники финансирования</t>
  </si>
  <si>
    <t>всего</t>
  </si>
  <si>
    <t>в том числе:</t>
  </si>
  <si>
    <t>Прочие расходы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</si>
  <si>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</si>
  <si>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</si>
  <si>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</si>
  <si>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</si>
  <si>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Таблица 2</t>
  </si>
  <si>
    <t>Всего по программе:</t>
  </si>
  <si>
    <t>инвестиции в объекты муниципальной собственности</t>
  </si>
  <si>
    <t>В том числе:</t>
  </si>
  <si>
    <t>Ответственный исполнитель/
Соисполнитель</t>
  </si>
  <si>
    <t>Наименование портфеля проектов, проекта</t>
  </si>
  <si>
    <t>Наименование проекта или мероприятия</t>
  </si>
  <si>
    <t>Номер основного мероприятия</t>
  </si>
  <si>
    <t>Цели</t>
  </si>
  <si>
    <t>Срок реализации</t>
  </si>
  <si>
    <t>Параметры финансового обеспечения, тыс.рублей</t>
  </si>
  <si>
    <t>2019 г.</t>
  </si>
  <si>
    <t>2020 г.</t>
  </si>
  <si>
    <t>2021 г.</t>
  </si>
  <si>
    <t>2022 г.</t>
  </si>
  <si>
    <t>2023 г.</t>
  </si>
  <si>
    <t>2024 г.</t>
  </si>
  <si>
    <t>2025 г.</t>
  </si>
  <si>
    <t>до 2030 г.</t>
  </si>
  <si>
    <t>Таблица 3</t>
  </si>
  <si>
    <t xml:space="preserve">Наименование целевых показателей </t>
  </si>
  <si>
    <t xml:space="preserve">Базовый показатель на начало реализации муниципальной программы </t>
  </si>
  <si>
    <t>Значения целевых показателей по годам</t>
  </si>
  <si>
    <t>Целевое значение показателя на момент окончания реализации муниципальной программы</t>
  </si>
  <si>
    <t xml:space="preserve">Таблица 1 </t>
  </si>
  <si>
    <t>Таблица 4</t>
  </si>
  <si>
    <t>Значение показателя по годам</t>
  </si>
  <si>
    <t xml:space="preserve">2030 гг. </t>
  </si>
  <si>
    <t>Наименование муниципальных услуг (работ)</t>
  </si>
  <si>
    <t>Наименование показателя объема (единицы измерения) муниципальных  услуг (работ)</t>
  </si>
  <si>
    <t>Значение показателя на момент окончания реализации муниципальной программы</t>
  </si>
  <si>
    <t>Сводные показатели муниципальных заданий</t>
  </si>
  <si>
    <t>Основное мероприятие муниципальной программы (их связь с целевыми показателями муниципальной программы)</t>
  </si>
  <si>
    <t>до 2024</t>
  </si>
  <si>
    <t>Ответственный исполнитель (управление образования администрации города Покачи)</t>
  </si>
  <si>
    <t xml:space="preserve">Соисполнитель </t>
  </si>
  <si>
    <t>1.1.</t>
  </si>
  <si>
    <t>2.1.</t>
  </si>
  <si>
    <t>3.1.</t>
  </si>
  <si>
    <t>4.1.</t>
  </si>
  <si>
    <t>5.1.</t>
  </si>
  <si>
    <t>Управление образования администраци города Покачи</t>
  </si>
  <si>
    <t>Современная школа</t>
  </si>
  <si>
    <t>Успех каждого ребенка</t>
  </si>
  <si>
    <t>Учитель будущего</t>
  </si>
  <si>
    <t>Социальная активность</t>
  </si>
  <si>
    <t xml:space="preserve">Обеспечение доступности качественного образования, соответствующего требованиям инновационного развития экономики, современым потребностям общества и каждого жителя Ханты-Мансийского автономного округа - Югры                        </t>
  </si>
  <si>
    <t xml:space="preserve">Реализация основных общеобразовательных программ начального общего образования </t>
  </si>
  <si>
    <t>Число обучающихся (человек)</t>
  </si>
  <si>
    <t xml:space="preserve">Реализация основных общеобразовательных программ  основного  общего образования </t>
  </si>
  <si>
    <t xml:space="preserve">Реализация основных общеобразовательных программ  среднего  общего образования </t>
  </si>
  <si>
    <t>Таблица 5</t>
  </si>
  <si>
    <t xml:space="preserve">Портфели проектов, основанные на национальных и федеральных проектах Российской Федерации, Портфели проектов Ханты-Мансийского автономного округа – Югры (указывается перечень портфелей проектов, не основанных на национальных и федеральных проектах Российской Федерации), Проекты Ханты-Мансийского автономного округа – Югры (указываются проекты, не включенные в состав портфелей проектов Ханты-Мансийского автономного округа – Югры).
</t>
  </si>
  <si>
    <t>Итого по портфелю проектов</t>
  </si>
  <si>
    <t>Проекты муниципального образования города Покачи</t>
  </si>
  <si>
    <t>Проект 1</t>
  </si>
  <si>
    <t>I. Подпрограмма "Общее образование"</t>
  </si>
  <si>
    <t>1.2.</t>
  </si>
  <si>
    <t>1.3.</t>
  </si>
  <si>
    <t>1.4.</t>
  </si>
  <si>
    <t>1.5.</t>
  </si>
  <si>
    <t>1.6.</t>
  </si>
  <si>
    <t>II. Подпрограмма "Развитие гражданской активности у обучающихся образовательных организаций"</t>
  </si>
  <si>
    <t>III. Подпрограмма "Ресурсное обеспечение в сфере образования"</t>
  </si>
  <si>
    <t>3.2.</t>
  </si>
  <si>
    <t>3.3.</t>
  </si>
  <si>
    <t>Всего по подпрограмме I:</t>
  </si>
  <si>
    <t>В том числе 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</si>
  <si>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Всего по подпрограмме II:</t>
  </si>
  <si>
    <t>Всего по подпрограмме III:</t>
  </si>
  <si>
    <t>12</t>
  </si>
  <si>
    <t>15</t>
  </si>
  <si>
    <t>Региональный проект "Поддержка семей, имеющих детей" (2)</t>
  </si>
  <si>
    <t>Региональный проект "Учитель будущего" (1)</t>
  </si>
  <si>
    <t>Образование</t>
  </si>
  <si>
    <t>Поддержка семей, имеющих детей</t>
  </si>
  <si>
    <t>Цифровая образовательная среда</t>
  </si>
  <si>
    <t>Демография</t>
  </si>
  <si>
    <t>Содействие занятости женщин - создание условий дошкольного образования для детей в возрасте до трех лет</t>
  </si>
  <si>
    <t>1.4.                                                         3.2.</t>
  </si>
  <si>
    <t>Число человеко-дней пребывания (человеко-день)</t>
  </si>
  <si>
    <t>Завтраки</t>
  </si>
  <si>
    <t>Социальная поддержка</t>
  </si>
  <si>
    <t xml:space="preserve">Обучающиеся общеобразовательных организаций с ограниченными возможностями здоровья, обучение которых организовано на дому (компенсация)
</t>
  </si>
  <si>
    <t>5.2.</t>
  </si>
  <si>
    <t>5.3.</t>
  </si>
  <si>
    <t>Организация отдыха детей и молодежи:</t>
  </si>
  <si>
    <t>Предоставление питания:</t>
  </si>
  <si>
    <t>4.2.</t>
  </si>
  <si>
    <t>В каникулярное время с дневным пребыванием ("Профильная школа" краткосрочного пребывания)</t>
  </si>
  <si>
    <t>6.</t>
  </si>
  <si>
    <t xml:space="preserve">Реализация основных общеобразовательных программ дошкольного образования 
(до 3 лет)
</t>
  </si>
  <si>
    <t xml:space="preserve">Реализация основных общеобразовательных программ дошкольного образования 
(от 3 до 8 лет)
</t>
  </si>
  <si>
    <t xml:space="preserve">Присмотр и уход
(физические лица за исключением льготных категорий)
</t>
  </si>
  <si>
    <t xml:space="preserve">Присмотр и уход
(физические лица льготных категорий, определяемых учредителем)
</t>
  </si>
  <si>
    <t>В каникулярное время с дневным пребыванием (Общеобразовательные организации)</t>
  </si>
  <si>
    <t>Число детей (человек)</t>
  </si>
  <si>
    <t>11.1.</t>
  </si>
  <si>
    <t>11.2.</t>
  </si>
  <si>
    <t>12.1.</t>
  </si>
  <si>
    <t>12.2.</t>
  </si>
  <si>
    <t>Региональный проект "Современная школа" (3)</t>
  </si>
  <si>
    <t>Региональный проект "Успех каждого ребенка" (4,5,6)</t>
  </si>
  <si>
    <t>Региональный проект "Социальная активность" (7)</t>
  </si>
  <si>
    <t>Региональный проект "Современная школа" (9)</t>
  </si>
  <si>
    <t>Региональный проект "Содействие занятости женщин - создание условий дошкольного образования для детей в возрасте до трех лет" (8)</t>
  </si>
  <si>
    <t>Обеспечение комплексной безопасности образовательных организаций города Покачи (8, 11, 12)</t>
  </si>
  <si>
    <t>Обеспечение реализации основных общеобразовательных программ в образовательных организациях, расположенных на территории города Покачи (1-12)</t>
  </si>
  <si>
    <t>Региональный проект "Цифровая образовательная среда" (10)</t>
  </si>
  <si>
    <t>7.</t>
  </si>
  <si>
    <t>8.</t>
  </si>
  <si>
    <t>9.</t>
  </si>
  <si>
    <t>10.</t>
  </si>
  <si>
    <r>
      <t xml:space="preserve">Количество педагогических работников принявших участие в конкурсах профессионального мастерства (чел.) </t>
    </r>
    <r>
      <rPr>
        <sz val="8"/>
        <color theme="1"/>
        <rFont val="Times New Roman"/>
        <family val="1"/>
        <charset val="204"/>
      </rPr>
      <t>&lt;1&gt;</t>
    </r>
  </si>
  <si>
    <t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(ед.)&lt;2&gt;</t>
  </si>
  <si>
    <t>Численность обучающихся, охваченных основными и дополнительными общеобразовательными программами цифрового, естественнонаучного и гуманитарного профилей (чел.)&lt;3&gt;</t>
  </si>
  <si>
    <t>Количество обучающихся 5 - 11 классов, принявших участие во Всероссийской олимпиаде школьников (чел.)&lt;4&gt;</t>
  </si>
  <si>
    <t>Число детей, охваченных деятельностью детских технопарков "Кванториум" (мобильных технопарков "Кванториум")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 (чел.)&lt;5&gt;</t>
  </si>
  <si>
    <t>Число детей, получивших рекомендации по построению индивидуального учебного плана в соответствии с выбранными профессиональными компетенциями (профессинальными областями деятельности) с учетом реализации проекта "Билет в будущее" (чел.)&lt;6&gt;</t>
  </si>
  <si>
    <t>Численность обучающихся, вовлеченных в деятельность общественных объединений на базе образовательных организаций общего образования (чел.)&lt;7&gt;</t>
  </si>
  <si>
    <t>Число дошкольных и общеобразовательных организаций города Покачи, принятых к началу нового учебного года (ед.)&lt;8&gt;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</si>
  <si>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 (ед.)&lt;9&gt;</t>
  </si>
  <si>
    <t>Количество общеобразовательных организаций города Покачи обеспеченных Интернет-соединением со скоростью соединения не менее 100Мб\с (ед.)&lt;10&gt;</t>
  </si>
  <si>
    <t xml:space="preserve">&lt;2&gt; Приказ управления образования администрации г. Покачи от 31.05.2019 №194-О Об утверждении плана мероприятий («дорожной карты») по реализации регионального проекта «Поддержка семей, имеющих детей» на территории города Покачи в 2019 -2024 г.г.
</t>
  </si>
  <si>
    <t>&lt;8&gt; Акты готовности образовательных организаций к новому учебному году.</t>
  </si>
  <si>
    <t>Численность учащихся, занимающихся в муниципальных общеобразовательных учреждениях в одну смену (чел.), (Чуч.1см.)</t>
  </si>
  <si>
    <t>Общая численность учащихся в муниципальных общеобразовательных учреждениях (чел.), (Чуч.всего)</t>
  </si>
  <si>
    <t>Численность детей в возрасте 1-6 лет, состоящих на учете для определения в муниципальные дошкольные образовательные организации (чел.), (Чд.уч.1-6 )</t>
  </si>
  <si>
    <t>Численность детей в возрасте 1-6 лет (чел.), (Чд.1-6)</t>
  </si>
  <si>
    <t>№ показателя</t>
  </si>
  <si>
    <t xml:space="preserve">Распределение финансовых ресурсов муниципальной программы  
</t>
  </si>
  <si>
    <t xml:space="preserve">Финансовые затраты на реализацию
(рублей)
</t>
  </si>
  <si>
    <t>№</t>
  </si>
  <si>
    <t xml:space="preserve">Наименование инвестиционного проекта </t>
  </si>
  <si>
    <t xml:space="preserve">Объем финансирования инвестиционного проекта </t>
  </si>
  <si>
    <t xml:space="preserve">Эффект от реализации инвестиционного проекта (налоговые поступления, количество создаваемых мест в детских дошкольных учреждениях и т.п.) </t>
  </si>
  <si>
    <t xml:space="preserve">Мероприятия, реализуемые на принципах проектного управления,
направленные в том числе на исполнение национальных
и федеральных проектов (программ) Российской Федерации
</t>
  </si>
  <si>
    <t>Таблица 6</t>
  </si>
  <si>
    <t>Перечень возможных рисков при реализации муниципальной программы и мер по их преодолению</t>
  </si>
  <si>
    <t>Описание риска</t>
  </si>
  <si>
    <t>Меры по преодолению рисков</t>
  </si>
  <si>
    <t>Сокращение бюджетного финансирования, выделенного на выполнение муниципальной  программы, что повлечет, исходя из новых бюджетных параметров, пересмотр задач муниципальной программы с точки зрения их сокращения или снижения ожидаемых результатов от их решения</t>
  </si>
  <si>
    <t>Ежегодная корректировка результатов исполнения муниципальной программы за счет своевременного перераспределения экономии на более приоритетные направления расходов</t>
  </si>
  <si>
    <t>Таблица 7</t>
  </si>
  <si>
    <t>Перечень объектов капитального строительства</t>
  </si>
  <si>
    <t>Наименование муниципального образования</t>
  </si>
  <si>
    <t>Наименование объекта</t>
  </si>
  <si>
    <t>Мощность</t>
  </si>
  <si>
    <t>Срок строительства, проектирования</t>
  </si>
  <si>
    <t>Источник финансирования</t>
  </si>
  <si>
    <t xml:space="preserve"> -</t>
  </si>
  <si>
    <t xml:space="preserve">       -</t>
  </si>
  <si>
    <t xml:space="preserve">    -</t>
  </si>
  <si>
    <t xml:space="preserve"> - </t>
  </si>
  <si>
    <t>Таблица 8</t>
  </si>
  <si>
    <t>План мероприятий, направленный на достижение значений (уровней) показателей оценки эффективности деятельности исполнительных органов государственной власти автономного округа на 2019-2024 года</t>
  </si>
  <si>
    <t xml:space="preserve">Номер, наименование мероприятия (таблица 2) </t>
  </si>
  <si>
    <t>Меры, направленные на достижение значений (уровней) показателей</t>
  </si>
  <si>
    <t>Наименование портфеля проектов, основанного на национальных и федеральных проектах Российской Федерации</t>
  </si>
  <si>
    <t xml:space="preserve">Ответственный исполнитель/соисполнитель </t>
  </si>
  <si>
    <t>Контрольное событие (промежуточный результат)</t>
  </si>
  <si>
    <t>Предложение</t>
  </si>
  <si>
    <t xml:space="preserve">Наименование целевого показателя (таблица 1) </t>
  </si>
  <si>
    <t xml:space="preserve">Описание механизма реализации предложения </t>
  </si>
  <si>
    <t xml:space="preserve">Ответственный исполнитель </t>
  </si>
  <si>
    <t>Предложения граждан по реализации национальных проектовРоссийской Федерации в автономном округе, учтенные в муниципальной программе</t>
  </si>
  <si>
    <t>Таблица 9</t>
  </si>
  <si>
    <t>Организация отдыха детей и молодежи (Дошкольные организации)</t>
  </si>
  <si>
    <t>Создание негосударственных центров, обеспечивающих консультационно-диагностическую поддержку родителей детей, не посещающих образовательную организацию</t>
  </si>
  <si>
    <t>Основное мероприятие 1.3. Региональный проект "Поддержка семей, имеющих детей"</t>
  </si>
  <si>
    <t xml:space="preserve">Количество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родителей, в том числе с привлечением некоммерческих организаций </t>
  </si>
  <si>
    <t>Модернизация предметных областей, в том числе "Технология"</t>
  </si>
  <si>
    <t>Основное мероприятие 3.2. Региональный проект "Современая школа"</t>
  </si>
  <si>
    <t>Число общеобразовательных организаций, расположенных в сельской местности и малых городах, обновивших материально-техническую базу для реализации основных и дополнительных общеобразовательных программ цифрового, естественнонаучного и гуманитарного профилей</t>
  </si>
  <si>
    <t>Управление образования администрации города Покачи</t>
  </si>
  <si>
    <t>Дошкольные образовательные организации</t>
  </si>
  <si>
    <t>После корректировки ФГОС на федеральном уровне и адаптации на региональном уровне к условиям автономного оркуга планируется модернизация предметной области "Технология"</t>
  </si>
  <si>
    <t xml:space="preserve">Целевые показатели 
муниципальной программы 
</t>
  </si>
  <si>
    <t>&lt;1&gt; Приказ управления образования администрации г. Покачи "Об итогах проведения муниципального конкурса профессионального мастерства в сфере образования "Педагог года"/</t>
  </si>
  <si>
    <t xml:space="preserve">&lt;3&gt; Приказ управления образования администрации города Покачи от  23.05.2019 № 165-О «Об утверждении плана мероприятий («дорожной карты») по реализации регионального проекта «Современная школа» на территории города Покачи в 2019 -2024 г.г.» (с изм. от 27.06.2019). </t>
  </si>
  <si>
    <t>&lt;4&gt; Итоговая справка (форма 2) "Количественные данные об участниках школьного и муниципального этапов всероссийской олимпиады школьников".</t>
  </si>
  <si>
    <t xml:space="preserve">&lt;5&gt; Совместный приказ управления образования  администрации города Покачи и управления культуры, спорта и молодёжной политики администрации города Покачи от 23.05.2019 № 163-О/№ 97 «Об утверждении плана мероприятий («дорожной карты») по реализации регионального проекта «Успех каждого ребенка» на территории города Покачи в 2019 -2024 г.г.» (с изм. от 27.06.2019). 
</t>
  </si>
  <si>
    <t xml:space="preserve">&lt;6&gt; Совместный приказ управления образования  администрации города Покачи и управления культуры, спорта и молодёжной политики администрации города Покачи от 23.05.2019 № 163-О/№ 97 «Об утверждении плана мероприятий («дорожной карты») по реализации регионального проекта «Успех каждого ребенка» на территории города Покачи в 2019 -2024 г.г.» (с изм. от 27.06.2019).
</t>
  </si>
  <si>
    <t xml:space="preserve">&lt;7&gt; Совместный приказ управления образования администрации города Покачи и управления культуры, спорта и молодёжной политики администрации города Покачи от 23.05.2019 № 164-О/№ 98 «Об утверждении плана роприятий («дорожной карты») по реализации регионального проекта «Социальная активность» на территории города Покачи в 2019 -2024 г.г.» (с изм. от 27.06.2019). 
</t>
  </si>
  <si>
    <t xml:space="preserve">&lt;9&gt; Приказ управления образования администрации города Покачи от  23.05.2019 № 165-О «Об утверждении плана мероприятий («дорожной карты») по реализации регионального проекта «Современная школа» на территории города Покачи в 2019 -2024 г.г.» (с изм. от 27.06.2019). </t>
  </si>
  <si>
    <t xml:space="preserve">&lt;10&gt; Приказ управления образования администрации города Покачи от 31.05.2019 №196-О "Об утверждении плана мероприятий («дорожной карты») по реализации регионального проекта «Цифровая образовательная среда» на территории города Покачи в 2019 -2024 г.г.".
</t>
  </si>
  <si>
    <t>1.</t>
  </si>
  <si>
    <t xml:space="preserve">Доля обучающихся в муниципальных общеобразовательных организациях, занимающихся в одну смену, в общей численности обучающихся в муниципальных общеобразовательных организациях (%),                                                                                                                                                                                                                                                                 Чуч.1см. / Чуч.всего х 100%
</t>
  </si>
  <si>
    <t xml:space="preserve">Доля детей в возрасте 1 - 6 лет, стоящих на учете для определения в муниципальные дошкольные образовательные учреждения, в общей численности детей в возрасте 1 - 6 лет (%),                                                                                                                                                                                                                                     Чд.уч.1-6 / Чд.1-6 х 100%
</t>
  </si>
  <si>
    <t xml:space="preserve">Перечень объектов социально-культурного и коммунально-бытового назначения, масштабные инвестиционные проекты
</t>
  </si>
  <si>
    <t>Воспитание гармонично развитой и социально ответственной личности на основе духовно-нравственных ценностей народов Российской Федерации, исторических и национально-культурных традиций</t>
  </si>
  <si>
    <t xml:space="preserve">Обеспечение доступности качественного образования, соответствующего требованиям инновационного развития экономики, современным потребностям общества и каждого жителя Ханты-Мансийского автономного округа - Югры                        </t>
  </si>
  <si>
    <t>Оказание услуг психолого-педагогического консультирования родителей (законых представителей) детей, не посещающих образовательные организации на базе муниципальных автономных дошкольных образовательных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</si>
</sst>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top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BreakPreview" zoomScale="80" zoomScaleNormal="80" zoomScaleSheetLayoutView="80" workbookViewId="0">
      <selection sqref="A1:P34"/>
    </sheetView>
  </sheetViews>
  <sheetFormatPr defaultRowHeight="15.75" x14ac:dyDescent="0.25"/>
  <cols>
    <col min="1" max="1" width="7.28515625" style="1" bestFit="1" customWidth="1"/>
    <col min="2" max="2" width="84.85546875" style="1" customWidth="1"/>
    <col min="3" max="3" width="20.7109375" style="1" customWidth="1"/>
    <col min="4" max="15" width="13.5703125" style="1" customWidth="1"/>
    <col min="16" max="16" width="19.140625" style="1" customWidth="1"/>
    <col min="17" max="17" width="15.7109375" style="1" customWidth="1"/>
    <col min="18" max="16384" width="9.140625" style="1"/>
  </cols>
  <sheetData>
    <row r="1" spans="1:17" x14ac:dyDescent="0.25">
      <c r="A1" s="5"/>
      <c r="B1" s="5"/>
      <c r="C1" s="5"/>
      <c r="D1" s="5"/>
      <c r="E1" s="5"/>
      <c r="F1" s="5"/>
      <c r="G1" s="5"/>
      <c r="H1" s="5"/>
      <c r="I1" s="5"/>
      <c r="J1" s="5"/>
      <c r="P1" s="42"/>
      <c r="Q1" s="5"/>
    </row>
    <row r="2" spans="1:17" x14ac:dyDescent="0.25">
      <c r="K2" s="42"/>
      <c r="L2" s="42"/>
      <c r="M2" s="42"/>
      <c r="N2" s="42"/>
      <c r="O2" s="42"/>
      <c r="P2" s="37" t="s">
        <v>33</v>
      </c>
    </row>
    <row r="3" spans="1:17" ht="51.75" customHeight="1" x14ac:dyDescent="0.25">
      <c r="A3" s="66" t="s">
        <v>186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4" spans="1:17" ht="97.5" customHeight="1" x14ac:dyDescent="0.25">
      <c r="A4" s="67" t="s">
        <v>138</v>
      </c>
      <c r="B4" s="67" t="s">
        <v>29</v>
      </c>
      <c r="C4" s="67" t="s">
        <v>30</v>
      </c>
      <c r="D4" s="68" t="s">
        <v>31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70"/>
      <c r="P4" s="67" t="s">
        <v>32</v>
      </c>
    </row>
    <row r="5" spans="1:17" x14ac:dyDescent="0.25">
      <c r="A5" s="67"/>
      <c r="B5" s="67"/>
      <c r="C5" s="67"/>
      <c r="D5" s="13">
        <v>2019</v>
      </c>
      <c r="E5" s="13">
        <v>2020</v>
      </c>
      <c r="F5" s="13">
        <v>2021</v>
      </c>
      <c r="G5" s="13">
        <v>2022</v>
      </c>
      <c r="H5" s="13">
        <v>2023</v>
      </c>
      <c r="I5" s="13">
        <v>2024</v>
      </c>
      <c r="J5" s="13">
        <v>2025</v>
      </c>
      <c r="K5" s="13">
        <v>2026</v>
      </c>
      <c r="L5" s="62">
        <v>2027</v>
      </c>
      <c r="M5" s="62">
        <v>2028</v>
      </c>
      <c r="N5" s="62">
        <v>2029</v>
      </c>
      <c r="O5" s="62">
        <v>2030</v>
      </c>
      <c r="P5" s="67"/>
    </row>
    <row r="6" spans="1:17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62">
        <v>12</v>
      </c>
      <c r="M6" s="62">
        <v>13</v>
      </c>
      <c r="N6" s="62">
        <v>14</v>
      </c>
      <c r="O6" s="62">
        <v>15</v>
      </c>
      <c r="P6" s="13">
        <v>16</v>
      </c>
    </row>
    <row r="7" spans="1:17" ht="38.25" customHeight="1" x14ac:dyDescent="0.25">
      <c r="A7" s="19">
        <v>1</v>
      </c>
      <c r="B7" s="40" t="s">
        <v>122</v>
      </c>
      <c r="C7" s="21" t="s">
        <v>79</v>
      </c>
      <c r="D7" s="21" t="s">
        <v>79</v>
      </c>
      <c r="E7" s="21" t="s">
        <v>80</v>
      </c>
      <c r="F7" s="21" t="s">
        <v>80</v>
      </c>
      <c r="G7" s="21" t="s">
        <v>80</v>
      </c>
      <c r="H7" s="21" t="s">
        <v>80</v>
      </c>
      <c r="I7" s="21" t="s">
        <v>80</v>
      </c>
      <c r="J7" s="21" t="s">
        <v>80</v>
      </c>
      <c r="K7" s="21" t="s">
        <v>80</v>
      </c>
      <c r="L7" s="21" t="s">
        <v>80</v>
      </c>
      <c r="M7" s="21" t="s">
        <v>80</v>
      </c>
      <c r="N7" s="21" t="s">
        <v>80</v>
      </c>
      <c r="O7" s="21" t="s">
        <v>80</v>
      </c>
      <c r="P7" s="21" t="s">
        <v>80</v>
      </c>
    </row>
    <row r="8" spans="1:17" ht="61.5" customHeight="1" x14ac:dyDescent="0.25">
      <c r="A8" s="19">
        <v>2</v>
      </c>
      <c r="B8" s="40" t="s">
        <v>123</v>
      </c>
      <c r="C8" s="19">
        <v>50</v>
      </c>
      <c r="D8" s="19">
        <v>50</v>
      </c>
      <c r="E8" s="19">
        <v>98</v>
      </c>
      <c r="F8" s="19">
        <v>150</v>
      </c>
      <c r="G8" s="19">
        <v>200</v>
      </c>
      <c r="H8" s="19">
        <v>250</v>
      </c>
      <c r="I8" s="19">
        <v>300</v>
      </c>
      <c r="J8" s="19">
        <v>300</v>
      </c>
      <c r="K8" s="19">
        <v>300</v>
      </c>
      <c r="L8" s="19">
        <v>300</v>
      </c>
      <c r="M8" s="19">
        <v>300</v>
      </c>
      <c r="N8" s="19">
        <v>300</v>
      </c>
      <c r="O8" s="19">
        <v>300</v>
      </c>
      <c r="P8" s="19">
        <v>300</v>
      </c>
    </row>
    <row r="9" spans="1:17" ht="48.75" customHeight="1" x14ac:dyDescent="0.25">
      <c r="A9" s="19">
        <v>3</v>
      </c>
      <c r="B9" s="40" t="s">
        <v>124</v>
      </c>
      <c r="C9" s="19">
        <v>579</v>
      </c>
      <c r="D9" s="19">
        <v>579</v>
      </c>
      <c r="E9" s="19">
        <v>2141</v>
      </c>
      <c r="F9" s="19">
        <v>2141</v>
      </c>
      <c r="G9" s="19">
        <v>2141</v>
      </c>
      <c r="H9" s="19">
        <v>2141</v>
      </c>
      <c r="I9" s="19">
        <v>2141</v>
      </c>
      <c r="J9" s="19">
        <v>2141</v>
      </c>
      <c r="K9" s="19">
        <v>2141</v>
      </c>
      <c r="L9" s="19">
        <v>2141</v>
      </c>
      <c r="M9" s="19">
        <v>2141</v>
      </c>
      <c r="N9" s="19">
        <v>2141</v>
      </c>
      <c r="O9" s="19">
        <v>2141</v>
      </c>
      <c r="P9" s="19">
        <v>2141</v>
      </c>
    </row>
    <row r="10" spans="1:17" ht="30.75" customHeight="1" x14ac:dyDescent="0.25">
      <c r="A10" s="19">
        <v>4</v>
      </c>
      <c r="B10" s="40" t="s">
        <v>125</v>
      </c>
      <c r="C10" s="19">
        <v>903</v>
      </c>
      <c r="D10" s="19">
        <v>903</v>
      </c>
      <c r="E10" s="19">
        <v>903</v>
      </c>
      <c r="F10" s="19">
        <v>903</v>
      </c>
      <c r="G10" s="19">
        <v>903</v>
      </c>
      <c r="H10" s="19">
        <v>903</v>
      </c>
      <c r="I10" s="19">
        <v>903</v>
      </c>
      <c r="J10" s="19">
        <v>903</v>
      </c>
      <c r="K10" s="19">
        <v>903</v>
      </c>
      <c r="L10" s="19">
        <v>903</v>
      </c>
      <c r="M10" s="19">
        <v>903</v>
      </c>
      <c r="N10" s="19">
        <v>903</v>
      </c>
      <c r="O10" s="19">
        <v>903</v>
      </c>
      <c r="P10" s="19">
        <v>903</v>
      </c>
    </row>
    <row r="11" spans="1:17" ht="77.25" customHeight="1" x14ac:dyDescent="0.25">
      <c r="A11" s="19">
        <v>5</v>
      </c>
      <c r="B11" s="40" t="s">
        <v>126</v>
      </c>
      <c r="C11" s="19">
        <v>550</v>
      </c>
      <c r="D11" s="19">
        <v>550</v>
      </c>
      <c r="E11" s="19">
        <v>600</v>
      </c>
      <c r="F11" s="19">
        <v>650</v>
      </c>
      <c r="G11" s="19">
        <v>680</v>
      </c>
      <c r="H11" s="19">
        <v>700</v>
      </c>
      <c r="I11" s="19">
        <v>710</v>
      </c>
      <c r="J11" s="19">
        <v>710</v>
      </c>
      <c r="K11" s="19">
        <v>710</v>
      </c>
      <c r="L11" s="19">
        <v>710</v>
      </c>
      <c r="M11" s="19">
        <v>710</v>
      </c>
      <c r="N11" s="19">
        <v>710</v>
      </c>
      <c r="O11" s="19">
        <v>710</v>
      </c>
      <c r="P11" s="19">
        <v>710</v>
      </c>
    </row>
    <row r="12" spans="1:17" ht="53.25" customHeight="1" x14ac:dyDescent="0.25">
      <c r="A12" s="19">
        <v>6</v>
      </c>
      <c r="B12" s="34" t="s">
        <v>127</v>
      </c>
      <c r="C12" s="12">
        <v>90</v>
      </c>
      <c r="D12" s="12">
        <v>90</v>
      </c>
      <c r="E12" s="12">
        <v>280</v>
      </c>
      <c r="F12" s="12">
        <v>310</v>
      </c>
      <c r="G12" s="12">
        <v>420</v>
      </c>
      <c r="H12" s="12">
        <v>500</v>
      </c>
      <c r="I12" s="12">
        <v>560</v>
      </c>
      <c r="J12" s="15">
        <v>560</v>
      </c>
      <c r="K12" s="15">
        <v>560</v>
      </c>
      <c r="L12" s="64">
        <v>560</v>
      </c>
      <c r="M12" s="64">
        <v>560</v>
      </c>
      <c r="N12" s="64">
        <v>560</v>
      </c>
      <c r="O12" s="64">
        <v>560</v>
      </c>
      <c r="P12" s="15">
        <v>560</v>
      </c>
    </row>
    <row r="13" spans="1:17" ht="31.5" customHeight="1" x14ac:dyDescent="0.25">
      <c r="A13" s="19">
        <v>7</v>
      </c>
      <c r="B13" s="34" t="s">
        <v>128</v>
      </c>
      <c r="C13" s="15">
        <v>741</v>
      </c>
      <c r="D13" s="15">
        <v>741</v>
      </c>
      <c r="E13" s="15">
        <v>1154</v>
      </c>
      <c r="F13" s="15">
        <v>1590</v>
      </c>
      <c r="G13" s="15">
        <v>2047</v>
      </c>
      <c r="H13" s="15">
        <v>2518</v>
      </c>
      <c r="I13" s="15">
        <v>3015</v>
      </c>
      <c r="J13" s="27">
        <v>3015</v>
      </c>
      <c r="K13" s="27">
        <v>3015</v>
      </c>
      <c r="L13" s="64">
        <v>3015</v>
      </c>
      <c r="M13" s="64">
        <v>3015</v>
      </c>
      <c r="N13" s="64">
        <v>3015</v>
      </c>
      <c r="O13" s="64">
        <v>3015</v>
      </c>
      <c r="P13" s="27">
        <v>3015</v>
      </c>
    </row>
    <row r="14" spans="1:17" ht="31.5" customHeight="1" x14ac:dyDescent="0.25">
      <c r="A14" s="19">
        <v>8</v>
      </c>
      <c r="B14" s="34" t="s">
        <v>129</v>
      </c>
      <c r="C14" s="16">
        <v>8</v>
      </c>
      <c r="D14" s="16">
        <v>8</v>
      </c>
      <c r="E14" s="16">
        <v>8</v>
      </c>
      <c r="F14" s="16">
        <v>8</v>
      </c>
      <c r="G14" s="16">
        <v>8</v>
      </c>
      <c r="H14" s="16">
        <v>8</v>
      </c>
      <c r="I14" s="16">
        <v>8</v>
      </c>
      <c r="J14" s="16">
        <v>8</v>
      </c>
      <c r="K14" s="16">
        <v>8</v>
      </c>
      <c r="L14" s="64">
        <v>8</v>
      </c>
      <c r="M14" s="64">
        <v>8</v>
      </c>
      <c r="N14" s="64">
        <v>8</v>
      </c>
      <c r="O14" s="64">
        <v>8</v>
      </c>
      <c r="P14" s="16">
        <v>8</v>
      </c>
    </row>
    <row r="15" spans="1:17" ht="66.75" customHeight="1" x14ac:dyDescent="0.25">
      <c r="A15" s="19">
        <v>9</v>
      </c>
      <c r="B15" s="34" t="s">
        <v>130</v>
      </c>
      <c r="C15" s="27">
        <v>1</v>
      </c>
      <c r="D15" s="27">
        <v>1</v>
      </c>
      <c r="E15" s="27">
        <v>3</v>
      </c>
      <c r="F15" s="27">
        <v>3</v>
      </c>
      <c r="G15" s="27">
        <v>3</v>
      </c>
      <c r="H15" s="27">
        <v>3</v>
      </c>
      <c r="I15" s="27">
        <v>3</v>
      </c>
      <c r="J15" s="27">
        <v>3</v>
      </c>
      <c r="K15" s="27">
        <v>3</v>
      </c>
      <c r="L15" s="64">
        <v>3</v>
      </c>
      <c r="M15" s="64">
        <v>3</v>
      </c>
      <c r="N15" s="64">
        <v>3</v>
      </c>
      <c r="O15" s="64">
        <v>3</v>
      </c>
      <c r="P15" s="27">
        <v>3</v>
      </c>
    </row>
    <row r="16" spans="1:17" ht="35.25" customHeight="1" x14ac:dyDescent="0.25">
      <c r="A16" s="19">
        <v>10</v>
      </c>
      <c r="B16" s="34" t="s">
        <v>131</v>
      </c>
      <c r="C16" s="35">
        <v>3</v>
      </c>
      <c r="D16" s="35">
        <v>3</v>
      </c>
      <c r="E16" s="35">
        <v>3</v>
      </c>
      <c r="F16" s="35">
        <v>3</v>
      </c>
      <c r="G16" s="35">
        <v>3</v>
      </c>
      <c r="H16" s="35">
        <v>3</v>
      </c>
      <c r="I16" s="35">
        <v>3</v>
      </c>
      <c r="J16" s="35">
        <v>3</v>
      </c>
      <c r="K16" s="35">
        <v>3</v>
      </c>
      <c r="L16" s="64">
        <v>3</v>
      </c>
      <c r="M16" s="64">
        <v>3</v>
      </c>
      <c r="N16" s="64">
        <v>3</v>
      </c>
      <c r="O16" s="64">
        <v>3</v>
      </c>
      <c r="P16" s="35">
        <v>3</v>
      </c>
    </row>
    <row r="17" spans="1:16" ht="63.75" customHeight="1" x14ac:dyDescent="0.25">
      <c r="A17" s="19">
        <v>11</v>
      </c>
      <c r="B17" s="34" t="s">
        <v>196</v>
      </c>
      <c r="C17" s="36">
        <v>100</v>
      </c>
      <c r="D17" s="36">
        <v>100</v>
      </c>
      <c r="E17" s="36">
        <v>100</v>
      </c>
      <c r="F17" s="36">
        <v>100</v>
      </c>
      <c r="G17" s="36">
        <v>100</v>
      </c>
      <c r="H17" s="36">
        <v>100</v>
      </c>
      <c r="I17" s="36">
        <v>100</v>
      </c>
      <c r="J17" s="36">
        <v>100</v>
      </c>
      <c r="K17" s="36">
        <v>100</v>
      </c>
      <c r="L17" s="64">
        <v>100</v>
      </c>
      <c r="M17" s="64">
        <v>100</v>
      </c>
      <c r="N17" s="64">
        <v>100</v>
      </c>
      <c r="O17" s="64">
        <v>100</v>
      </c>
      <c r="P17" s="36">
        <v>100</v>
      </c>
    </row>
    <row r="18" spans="1:16" ht="30" x14ac:dyDescent="0.25">
      <c r="A18" s="19" t="s">
        <v>106</v>
      </c>
      <c r="B18" s="34" t="s">
        <v>134</v>
      </c>
      <c r="C18" s="36">
        <v>2090</v>
      </c>
      <c r="D18" s="36">
        <v>2090</v>
      </c>
      <c r="E18" s="36">
        <v>2090</v>
      </c>
      <c r="F18" s="36">
        <v>2090</v>
      </c>
      <c r="G18" s="36">
        <v>2090</v>
      </c>
      <c r="H18" s="36">
        <v>2090</v>
      </c>
      <c r="I18" s="36">
        <v>2090</v>
      </c>
      <c r="J18" s="36">
        <v>2090</v>
      </c>
      <c r="K18" s="36">
        <v>2090</v>
      </c>
      <c r="L18" s="64">
        <v>2090</v>
      </c>
      <c r="M18" s="64">
        <v>2090</v>
      </c>
      <c r="N18" s="64">
        <v>2090</v>
      </c>
      <c r="O18" s="64">
        <v>2090</v>
      </c>
      <c r="P18" s="36">
        <v>2090</v>
      </c>
    </row>
    <row r="19" spans="1:16" ht="35.25" customHeight="1" x14ac:dyDescent="0.25">
      <c r="A19" s="19" t="s">
        <v>107</v>
      </c>
      <c r="B19" s="34" t="s">
        <v>135</v>
      </c>
      <c r="C19" s="36">
        <v>2090</v>
      </c>
      <c r="D19" s="36">
        <v>2090</v>
      </c>
      <c r="E19" s="36">
        <v>2090</v>
      </c>
      <c r="F19" s="36">
        <v>2090</v>
      </c>
      <c r="G19" s="36">
        <v>2090</v>
      </c>
      <c r="H19" s="36">
        <v>2090</v>
      </c>
      <c r="I19" s="36">
        <v>2090</v>
      </c>
      <c r="J19" s="36">
        <v>2090</v>
      </c>
      <c r="K19" s="36">
        <v>2090</v>
      </c>
      <c r="L19" s="64">
        <v>2090</v>
      </c>
      <c r="M19" s="64">
        <v>2090</v>
      </c>
      <c r="N19" s="64">
        <v>2090</v>
      </c>
      <c r="O19" s="64">
        <v>2090</v>
      </c>
      <c r="P19" s="36">
        <v>2090</v>
      </c>
    </row>
    <row r="20" spans="1:16" ht="60.75" customHeight="1" x14ac:dyDescent="0.25">
      <c r="A20" s="19">
        <v>12</v>
      </c>
      <c r="B20" s="34" t="s">
        <v>197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64">
        <v>0</v>
      </c>
      <c r="M20" s="64">
        <v>0</v>
      </c>
      <c r="N20" s="64">
        <v>0</v>
      </c>
      <c r="O20" s="64">
        <v>0</v>
      </c>
      <c r="P20" s="36">
        <v>0</v>
      </c>
    </row>
    <row r="21" spans="1:16" ht="30" x14ac:dyDescent="0.25">
      <c r="A21" s="19" t="s">
        <v>108</v>
      </c>
      <c r="B21" s="34" t="s">
        <v>136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64">
        <v>0</v>
      </c>
      <c r="M21" s="64">
        <v>0</v>
      </c>
      <c r="N21" s="64">
        <v>0</v>
      </c>
      <c r="O21" s="64">
        <v>0</v>
      </c>
      <c r="P21" s="36">
        <v>0</v>
      </c>
    </row>
    <row r="22" spans="1:16" x14ac:dyDescent="0.25">
      <c r="A22" s="19" t="s">
        <v>109</v>
      </c>
      <c r="B22" s="34" t="s">
        <v>137</v>
      </c>
      <c r="C22" s="36">
        <v>1864</v>
      </c>
      <c r="D22" s="36">
        <v>1870</v>
      </c>
      <c r="E22" s="36">
        <v>1875</v>
      </c>
      <c r="F22" s="36">
        <v>1875</v>
      </c>
      <c r="G22" s="36">
        <v>1875</v>
      </c>
      <c r="H22" s="36">
        <v>1875</v>
      </c>
      <c r="I22" s="36">
        <v>1875</v>
      </c>
      <c r="J22" s="36">
        <v>1880</v>
      </c>
      <c r="K22" s="36">
        <v>1887</v>
      </c>
      <c r="L22" s="64">
        <v>1887</v>
      </c>
      <c r="M22" s="64">
        <v>1887</v>
      </c>
      <c r="N22" s="64">
        <v>1887</v>
      </c>
      <c r="O22" s="64">
        <v>1887</v>
      </c>
      <c r="P22" s="36">
        <v>1887</v>
      </c>
    </row>
    <row r="23" spans="1:16" x14ac:dyDescent="0.25">
      <c r="A23" s="45"/>
      <c r="B23" s="46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</row>
    <row r="24" spans="1:16" x14ac:dyDescent="0.25">
      <c r="A24" s="4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</row>
    <row r="25" spans="1:16" x14ac:dyDescent="0.25">
      <c r="B25" s="71" t="s">
        <v>187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</row>
    <row r="26" spans="1:16" ht="36" customHeight="1" x14ac:dyDescent="0.25">
      <c r="B26" s="71" t="s">
        <v>132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</row>
    <row r="27" spans="1:16" ht="18.75" customHeight="1" x14ac:dyDescent="0.25">
      <c r="B27" s="71" t="s">
        <v>188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</row>
    <row r="28" spans="1:16" ht="15.75" customHeight="1" x14ac:dyDescent="0.25">
      <c r="B28" s="71" t="s">
        <v>189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</row>
    <row r="29" spans="1:16" ht="35.25" customHeight="1" x14ac:dyDescent="0.25">
      <c r="B29" s="71" t="s">
        <v>190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</row>
    <row r="30" spans="1:16" ht="33.75" customHeight="1" x14ac:dyDescent="0.25">
      <c r="B30" s="71" t="s">
        <v>191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</row>
    <row r="31" spans="1:16" ht="30.75" customHeight="1" x14ac:dyDescent="0.25">
      <c r="B31" s="71" t="s">
        <v>192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</row>
    <row r="32" spans="1:16" x14ac:dyDescent="0.25">
      <c r="B32" s="71" t="s">
        <v>133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</row>
    <row r="33" spans="2:16" ht="17.25" customHeight="1" x14ac:dyDescent="0.25">
      <c r="B33" s="71" t="s">
        <v>193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</row>
    <row r="34" spans="2:16" ht="34.5" customHeight="1" x14ac:dyDescent="0.25">
      <c r="B34" s="71" t="s">
        <v>194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</row>
    <row r="35" spans="2:16" x14ac:dyDescent="0.25"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</row>
    <row r="36" spans="2:16" x14ac:dyDescent="0.25"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</row>
  </sheetData>
  <mergeCells count="18">
    <mergeCell ref="B34:P34"/>
    <mergeCell ref="B35:P35"/>
    <mergeCell ref="B36:P36"/>
    <mergeCell ref="B26:P26"/>
    <mergeCell ref="B27:P27"/>
    <mergeCell ref="B25:P25"/>
    <mergeCell ref="B28:P28"/>
    <mergeCell ref="B33:P33"/>
    <mergeCell ref="B29:P29"/>
    <mergeCell ref="B30:P30"/>
    <mergeCell ref="B31:P31"/>
    <mergeCell ref="B32:P32"/>
    <mergeCell ref="A3:P3"/>
    <mergeCell ref="A4:A5"/>
    <mergeCell ref="B4:B5"/>
    <mergeCell ref="C4:C5"/>
    <mergeCell ref="P4:P5"/>
    <mergeCell ref="D4:O4"/>
  </mergeCells>
  <printOptions horizontalCentered="1"/>
  <pageMargins left="0.23622047244094491" right="0.23622047244094491" top="0.39370078740157483" bottom="0.35433070866141736" header="0.11811023622047245" footer="0.31496062992125984"/>
  <pageSetup paperSize="9" scale="48" firstPageNumber="7" fitToHeight="2" orientation="landscape" useFirstPageNumber="1" r:id="rId1"/>
  <headerFooter>
    <oddHeader>&amp;L
&amp;C&amp;P</oddHeader>
  </headerFooter>
  <rowBreaks count="1" manualBreakCount="1">
    <brk id="26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9"/>
  <sheetViews>
    <sheetView view="pageBreakPreview" topLeftCell="B1" zoomScaleNormal="80" zoomScaleSheetLayoutView="100" workbookViewId="0">
      <selection activeCell="B1" sqref="A1:Q107"/>
    </sheetView>
  </sheetViews>
  <sheetFormatPr defaultRowHeight="15.75" x14ac:dyDescent="0.25"/>
  <cols>
    <col min="1" max="1" width="12.7109375" style="1" customWidth="1"/>
    <col min="2" max="2" width="57" style="1" customWidth="1"/>
    <col min="3" max="3" width="27.5703125" style="1" customWidth="1"/>
    <col min="4" max="4" width="21.42578125" style="1" customWidth="1"/>
    <col min="5" max="5" width="18" style="1" customWidth="1"/>
    <col min="6" max="16" width="15.7109375" style="1" customWidth="1"/>
    <col min="17" max="17" width="17" style="1" customWidth="1"/>
    <col min="18" max="16384" width="9.140625" style="1"/>
  </cols>
  <sheetData>
    <row r="1" spans="1:17" x14ac:dyDescent="0.25">
      <c r="J1" s="41"/>
      <c r="K1" s="41"/>
      <c r="L1" s="41"/>
      <c r="M1" s="50"/>
      <c r="N1" s="50"/>
      <c r="O1" s="50"/>
      <c r="P1" s="50"/>
      <c r="Q1" s="41"/>
    </row>
    <row r="2" spans="1:17" x14ac:dyDescent="0.25">
      <c r="E2" s="6"/>
      <c r="F2" s="6"/>
      <c r="G2" s="6"/>
      <c r="H2" s="6"/>
      <c r="I2" s="86"/>
      <c r="J2" s="86"/>
      <c r="K2" s="86"/>
      <c r="Q2" s="38" t="s">
        <v>9</v>
      </c>
    </row>
    <row r="3" spans="1:17" ht="32.25" customHeight="1" x14ac:dyDescent="0.25">
      <c r="A3" s="66" t="s">
        <v>139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</row>
    <row r="4" spans="1:17" ht="17.25" customHeight="1" x14ac:dyDescent="0.25">
      <c r="Q4" s="38"/>
    </row>
    <row r="5" spans="1:17" ht="38.25" customHeight="1" x14ac:dyDescent="0.25">
      <c r="A5" s="73" t="s">
        <v>16</v>
      </c>
      <c r="B5" s="73" t="s">
        <v>41</v>
      </c>
      <c r="C5" s="73" t="s">
        <v>13</v>
      </c>
      <c r="D5" s="73" t="s">
        <v>1</v>
      </c>
      <c r="E5" s="85" t="s">
        <v>140</v>
      </c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</row>
    <row r="6" spans="1:17" x14ac:dyDescent="0.25">
      <c r="A6" s="74"/>
      <c r="B6" s="74"/>
      <c r="C6" s="74"/>
      <c r="D6" s="74"/>
      <c r="E6" s="85" t="s">
        <v>2</v>
      </c>
      <c r="F6" s="85" t="s">
        <v>3</v>
      </c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17" x14ac:dyDescent="0.25">
      <c r="A7" s="75"/>
      <c r="B7" s="75"/>
      <c r="C7" s="75"/>
      <c r="D7" s="75"/>
      <c r="E7" s="85"/>
      <c r="F7" s="2">
        <v>2019</v>
      </c>
      <c r="G7" s="2">
        <v>2020</v>
      </c>
      <c r="H7" s="2">
        <v>2021</v>
      </c>
      <c r="I7" s="2">
        <v>2022</v>
      </c>
      <c r="J7" s="2">
        <v>2023</v>
      </c>
      <c r="K7" s="2">
        <v>2024</v>
      </c>
      <c r="L7" s="2">
        <v>2025</v>
      </c>
      <c r="M7" s="63">
        <v>2026</v>
      </c>
      <c r="N7" s="63">
        <v>2027</v>
      </c>
      <c r="O7" s="63">
        <v>2028</v>
      </c>
      <c r="P7" s="63">
        <v>2029</v>
      </c>
      <c r="Q7" s="2">
        <v>2030</v>
      </c>
    </row>
    <row r="8" spans="1:17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</row>
    <row r="9" spans="1:17" x14ac:dyDescent="0.25">
      <c r="A9" s="79" t="s">
        <v>65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1:17" ht="23.25" customHeight="1" x14ac:dyDescent="0.25">
      <c r="A10" s="82" t="s">
        <v>45</v>
      </c>
      <c r="B10" s="76" t="s">
        <v>116</v>
      </c>
      <c r="C10" s="73" t="s">
        <v>50</v>
      </c>
      <c r="D10" s="3" t="s">
        <v>2</v>
      </c>
      <c r="E10" s="4">
        <f>E11+E12+E13+E14</f>
        <v>3148116471.4000001</v>
      </c>
      <c r="F10" s="4">
        <f t="shared" ref="F10:Q10" si="0">F11+F12+F13+F14</f>
        <v>589539609.81999993</v>
      </c>
      <c r="G10" s="4">
        <f t="shared" si="0"/>
        <v>626497061.58000004</v>
      </c>
      <c r="H10" s="4">
        <f t="shared" si="0"/>
        <v>624100100</v>
      </c>
      <c r="I10" s="4">
        <f t="shared" si="0"/>
        <v>622549300</v>
      </c>
      <c r="J10" s="4">
        <f t="shared" si="0"/>
        <v>85678800</v>
      </c>
      <c r="K10" s="4">
        <f t="shared" si="0"/>
        <v>85678800</v>
      </c>
      <c r="L10" s="4">
        <f t="shared" si="0"/>
        <v>85678800</v>
      </c>
      <c r="M10" s="4">
        <f t="shared" si="0"/>
        <v>85678800</v>
      </c>
      <c r="N10" s="4">
        <f t="shared" si="0"/>
        <v>85678800</v>
      </c>
      <c r="O10" s="4">
        <f t="shared" si="0"/>
        <v>85678800</v>
      </c>
      <c r="P10" s="4">
        <f t="shared" si="0"/>
        <v>85678800</v>
      </c>
      <c r="Q10" s="4">
        <f t="shared" si="0"/>
        <v>85678800</v>
      </c>
    </row>
    <row r="11" spans="1:17" ht="21.75" customHeight="1" x14ac:dyDescent="0.25">
      <c r="A11" s="83"/>
      <c r="B11" s="77"/>
      <c r="C11" s="74"/>
      <c r="D11" s="3" t="s">
        <v>5</v>
      </c>
      <c r="E11" s="4">
        <f t="shared" ref="E11:E14" si="1">SUM(F11:Q11)</f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</row>
    <row r="12" spans="1:17" ht="25.5" x14ac:dyDescent="0.25">
      <c r="A12" s="83"/>
      <c r="B12" s="77"/>
      <c r="C12" s="74"/>
      <c r="D12" s="3" t="s">
        <v>6</v>
      </c>
      <c r="E12" s="4">
        <f t="shared" si="1"/>
        <v>2106324400</v>
      </c>
      <c r="F12" s="4">
        <v>491743900</v>
      </c>
      <c r="G12" s="4">
        <v>540839500</v>
      </c>
      <c r="H12" s="4">
        <v>536870500</v>
      </c>
      <c r="I12" s="4">
        <v>536870500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f>L12*5</f>
        <v>0</v>
      </c>
    </row>
    <row r="13" spans="1:17" ht="19.5" customHeight="1" x14ac:dyDescent="0.25">
      <c r="A13" s="83"/>
      <c r="B13" s="77"/>
      <c r="C13" s="74"/>
      <c r="D13" s="3" t="s">
        <v>7</v>
      </c>
      <c r="E13" s="4">
        <f t="shared" si="1"/>
        <v>1041792071.4</v>
      </c>
      <c r="F13" s="4">
        <v>97795709.819999993</v>
      </c>
      <c r="G13" s="4">
        <v>85657561.579999998</v>
      </c>
      <c r="H13" s="4">
        <v>87229600</v>
      </c>
      <c r="I13" s="4">
        <v>85678800</v>
      </c>
      <c r="J13" s="4">
        <v>85678800</v>
      </c>
      <c r="K13" s="4">
        <v>85678800</v>
      </c>
      <c r="L13" s="4">
        <v>85678800</v>
      </c>
      <c r="M13" s="4">
        <v>85678800</v>
      </c>
      <c r="N13" s="4">
        <v>85678800</v>
      </c>
      <c r="O13" s="4">
        <v>85678800</v>
      </c>
      <c r="P13" s="4">
        <v>85678800</v>
      </c>
      <c r="Q13" s="4">
        <v>85678800</v>
      </c>
    </row>
    <row r="14" spans="1:17" ht="30" customHeight="1" x14ac:dyDescent="0.25">
      <c r="A14" s="84"/>
      <c r="B14" s="78"/>
      <c r="C14" s="75"/>
      <c r="D14" s="3" t="s">
        <v>8</v>
      </c>
      <c r="E14" s="4">
        <f t="shared" si="1"/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22.5" customHeight="1" x14ac:dyDescent="0.25">
      <c r="A15" s="73" t="s">
        <v>66</v>
      </c>
      <c r="B15" s="76" t="s">
        <v>82</v>
      </c>
      <c r="C15" s="73" t="s">
        <v>50</v>
      </c>
      <c r="D15" s="3" t="s">
        <v>2</v>
      </c>
      <c r="E15" s="4">
        <f>E16+E17+E18+E19</f>
        <v>264750</v>
      </c>
      <c r="F15" s="4">
        <f t="shared" ref="F15:Q15" si="2">F16+F17+F18+F19</f>
        <v>112500</v>
      </c>
      <c r="G15" s="4">
        <f t="shared" si="2"/>
        <v>152250</v>
      </c>
      <c r="H15" s="4">
        <f t="shared" si="2"/>
        <v>0</v>
      </c>
      <c r="I15" s="4">
        <f t="shared" si="2"/>
        <v>0</v>
      </c>
      <c r="J15" s="4">
        <f t="shared" si="2"/>
        <v>0</v>
      </c>
      <c r="K15" s="4">
        <f t="shared" si="2"/>
        <v>0</v>
      </c>
      <c r="L15" s="4">
        <f t="shared" si="2"/>
        <v>0</v>
      </c>
      <c r="M15" s="4">
        <f t="shared" si="2"/>
        <v>0</v>
      </c>
      <c r="N15" s="4">
        <f t="shared" si="2"/>
        <v>0</v>
      </c>
      <c r="O15" s="4">
        <f t="shared" si="2"/>
        <v>0</v>
      </c>
      <c r="P15" s="4">
        <f t="shared" si="2"/>
        <v>0</v>
      </c>
      <c r="Q15" s="4">
        <f t="shared" si="2"/>
        <v>0</v>
      </c>
    </row>
    <row r="16" spans="1:17" x14ac:dyDescent="0.25">
      <c r="A16" s="74"/>
      <c r="B16" s="77"/>
      <c r="C16" s="74"/>
      <c r="D16" s="3" t="s">
        <v>5</v>
      </c>
      <c r="E16" s="4">
        <f t="shared" ref="E16:E19" si="3">SUM(F16:Q16)</f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25.5" x14ac:dyDescent="0.25">
      <c r="A17" s="74"/>
      <c r="B17" s="77"/>
      <c r="C17" s="74"/>
      <c r="D17" s="3" t="s">
        <v>6</v>
      </c>
      <c r="E17" s="4">
        <f t="shared" si="3"/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x14ac:dyDescent="0.25">
      <c r="A18" s="74"/>
      <c r="B18" s="77"/>
      <c r="C18" s="74"/>
      <c r="D18" s="3" t="s">
        <v>7</v>
      </c>
      <c r="E18" s="4">
        <f t="shared" si="3"/>
        <v>264750</v>
      </c>
      <c r="F18" s="4">
        <v>112500</v>
      </c>
      <c r="G18" s="4">
        <v>152250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30" customHeight="1" x14ac:dyDescent="0.25">
      <c r="A19" s="75"/>
      <c r="B19" s="78"/>
      <c r="C19" s="75"/>
      <c r="D19" s="3" t="s">
        <v>8</v>
      </c>
      <c r="E19" s="4">
        <f t="shared" si="3"/>
        <v>0</v>
      </c>
      <c r="F19" s="4">
        <f t="shared" ref="F19" si="4">SUM(G19:R19)</f>
        <v>0</v>
      </c>
      <c r="G19" s="4">
        <f t="shared" ref="G19" si="5">SUM(H19:S19)</f>
        <v>0</v>
      </c>
      <c r="H19" s="4">
        <f t="shared" ref="H19" si="6">SUM(I19:T19)</f>
        <v>0</v>
      </c>
      <c r="I19" s="4">
        <f t="shared" ref="I19" si="7">SUM(J19:U19)</f>
        <v>0</v>
      </c>
      <c r="J19" s="4">
        <f t="shared" ref="J19" si="8">SUM(K19:V19)</f>
        <v>0</v>
      </c>
      <c r="K19" s="4">
        <f t="shared" ref="K19" si="9">SUM(L19:W19)</f>
        <v>0</v>
      </c>
      <c r="L19" s="4">
        <f t="shared" ref="L19" si="10">SUM(M19:X19)</f>
        <v>0</v>
      </c>
      <c r="M19" s="4">
        <f t="shared" ref="M19" si="11">SUM(N19:Y19)</f>
        <v>0</v>
      </c>
      <c r="N19" s="4">
        <f t="shared" ref="N19" si="12">SUM(O19:Z19)</f>
        <v>0</v>
      </c>
      <c r="O19" s="4">
        <f t="shared" ref="O19" si="13">SUM(P19:AA19)</f>
        <v>0</v>
      </c>
      <c r="P19" s="4">
        <f t="shared" ref="P19" si="14">SUM(Q19:AB19)</f>
        <v>0</v>
      </c>
      <c r="Q19" s="4">
        <f t="shared" ref="Q19" si="15">SUM(R19:AC19)</f>
        <v>0</v>
      </c>
    </row>
    <row r="20" spans="1:17" ht="24" customHeight="1" x14ac:dyDescent="0.25">
      <c r="A20" s="73" t="s">
        <v>67</v>
      </c>
      <c r="B20" s="76" t="s">
        <v>81</v>
      </c>
      <c r="C20" s="73" t="s">
        <v>50</v>
      </c>
      <c r="D20" s="3" t="s">
        <v>2</v>
      </c>
      <c r="E20" s="4">
        <f>E21+E22+E23+E24</f>
        <v>0</v>
      </c>
      <c r="F20" s="4">
        <f t="shared" ref="F20:Q20" si="16">F21+F22+F23+F24</f>
        <v>0</v>
      </c>
      <c r="G20" s="4">
        <f t="shared" si="16"/>
        <v>0</v>
      </c>
      <c r="H20" s="4">
        <f t="shared" si="16"/>
        <v>0</v>
      </c>
      <c r="I20" s="4">
        <f t="shared" si="16"/>
        <v>0</v>
      </c>
      <c r="J20" s="4">
        <f t="shared" si="16"/>
        <v>0</v>
      </c>
      <c r="K20" s="4">
        <f t="shared" si="16"/>
        <v>0</v>
      </c>
      <c r="L20" s="4">
        <f t="shared" si="16"/>
        <v>0</v>
      </c>
      <c r="M20" s="4">
        <f t="shared" si="16"/>
        <v>0</v>
      </c>
      <c r="N20" s="4">
        <f t="shared" si="16"/>
        <v>0</v>
      </c>
      <c r="O20" s="4">
        <f t="shared" si="16"/>
        <v>0</v>
      </c>
      <c r="P20" s="4">
        <f t="shared" si="16"/>
        <v>0</v>
      </c>
      <c r="Q20" s="4">
        <f t="shared" si="16"/>
        <v>0</v>
      </c>
    </row>
    <row r="21" spans="1:17" x14ac:dyDescent="0.25">
      <c r="A21" s="74"/>
      <c r="B21" s="77"/>
      <c r="C21" s="74"/>
      <c r="D21" s="3" t="s">
        <v>5</v>
      </c>
      <c r="E21" s="4">
        <f t="shared" ref="E21:E24" si="17">SUM(F21:Q21)</f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</row>
    <row r="22" spans="1:17" ht="25.5" x14ac:dyDescent="0.25">
      <c r="A22" s="74"/>
      <c r="B22" s="77"/>
      <c r="C22" s="74"/>
      <c r="D22" s="3" t="s">
        <v>6</v>
      </c>
      <c r="E22" s="4">
        <f t="shared" si="17"/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</row>
    <row r="23" spans="1:17" ht="20.25" customHeight="1" x14ac:dyDescent="0.25">
      <c r="A23" s="74"/>
      <c r="B23" s="77"/>
      <c r="C23" s="74"/>
      <c r="D23" s="3" t="s">
        <v>7</v>
      </c>
      <c r="E23" s="4">
        <f t="shared" si="17"/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26.25" customHeight="1" x14ac:dyDescent="0.25">
      <c r="A24" s="75"/>
      <c r="B24" s="78"/>
      <c r="C24" s="75"/>
      <c r="D24" s="3" t="s">
        <v>8</v>
      </c>
      <c r="E24" s="4">
        <f t="shared" si="17"/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</row>
    <row r="25" spans="1:17" ht="15.75" customHeight="1" x14ac:dyDescent="0.25">
      <c r="A25" s="73" t="s">
        <v>68</v>
      </c>
      <c r="B25" s="76" t="s">
        <v>110</v>
      </c>
      <c r="C25" s="73" t="s">
        <v>50</v>
      </c>
      <c r="D25" s="3" t="s">
        <v>2</v>
      </c>
      <c r="E25" s="4">
        <f>E26+E27+E28+E29</f>
        <v>0</v>
      </c>
      <c r="F25" s="4">
        <f t="shared" ref="F25:Q25" si="18">F26+F27+F28+F29</f>
        <v>0</v>
      </c>
      <c r="G25" s="4">
        <f t="shared" si="18"/>
        <v>0</v>
      </c>
      <c r="H25" s="4">
        <f t="shared" si="18"/>
        <v>0</v>
      </c>
      <c r="I25" s="4">
        <f t="shared" si="18"/>
        <v>0</v>
      </c>
      <c r="J25" s="4">
        <f t="shared" si="18"/>
        <v>0</v>
      </c>
      <c r="K25" s="4">
        <f t="shared" si="18"/>
        <v>0</v>
      </c>
      <c r="L25" s="4">
        <f t="shared" si="18"/>
        <v>0</v>
      </c>
      <c r="M25" s="4">
        <f t="shared" si="18"/>
        <v>0</v>
      </c>
      <c r="N25" s="4">
        <f t="shared" si="18"/>
        <v>0</v>
      </c>
      <c r="O25" s="4">
        <f t="shared" si="18"/>
        <v>0</v>
      </c>
      <c r="P25" s="4">
        <f t="shared" si="18"/>
        <v>0</v>
      </c>
      <c r="Q25" s="4">
        <f t="shared" si="18"/>
        <v>0</v>
      </c>
    </row>
    <row r="26" spans="1:17" x14ac:dyDescent="0.25">
      <c r="A26" s="74"/>
      <c r="B26" s="77"/>
      <c r="C26" s="74"/>
      <c r="D26" s="3" t="s">
        <v>5</v>
      </c>
      <c r="E26" s="4">
        <f>SUM(F26:Q26)</f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5.5" x14ac:dyDescent="0.25">
      <c r="A27" s="74"/>
      <c r="B27" s="77"/>
      <c r="C27" s="74"/>
      <c r="D27" s="3" t="s">
        <v>6</v>
      </c>
      <c r="E27" s="4">
        <f t="shared" ref="E27:E29" si="19">SUM(F27:Q27)</f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x14ac:dyDescent="0.25">
      <c r="A28" s="74"/>
      <c r="B28" s="77"/>
      <c r="C28" s="74"/>
      <c r="D28" s="3" t="s">
        <v>7</v>
      </c>
      <c r="E28" s="4">
        <f t="shared" si="19"/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</row>
    <row r="29" spans="1:17" ht="25.5" x14ac:dyDescent="0.25">
      <c r="A29" s="75"/>
      <c r="B29" s="78"/>
      <c r="C29" s="75"/>
      <c r="D29" s="3" t="s">
        <v>8</v>
      </c>
      <c r="E29" s="4">
        <f t="shared" si="19"/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</row>
    <row r="30" spans="1:17" x14ac:dyDescent="0.25">
      <c r="A30" s="73" t="s">
        <v>69</v>
      </c>
      <c r="B30" s="76" t="s">
        <v>117</v>
      </c>
      <c r="C30" s="73" t="s">
        <v>50</v>
      </c>
      <c r="D30" s="3" t="s">
        <v>2</v>
      </c>
      <c r="E30" s="4">
        <f>E31+E32+E33+E34</f>
        <v>0</v>
      </c>
      <c r="F30" s="4">
        <f t="shared" ref="F30:Q30" si="20">F31+F32+F33+F34</f>
        <v>0</v>
      </c>
      <c r="G30" s="4">
        <f t="shared" si="20"/>
        <v>0</v>
      </c>
      <c r="H30" s="4">
        <f t="shared" si="20"/>
        <v>0</v>
      </c>
      <c r="I30" s="4">
        <f t="shared" si="20"/>
        <v>0</v>
      </c>
      <c r="J30" s="4">
        <f t="shared" si="20"/>
        <v>0</v>
      </c>
      <c r="K30" s="4">
        <f t="shared" si="20"/>
        <v>0</v>
      </c>
      <c r="L30" s="4">
        <f t="shared" si="20"/>
        <v>0</v>
      </c>
      <c r="M30" s="4">
        <f t="shared" si="20"/>
        <v>0</v>
      </c>
      <c r="N30" s="4">
        <f t="shared" si="20"/>
        <v>0</v>
      </c>
      <c r="O30" s="4">
        <f t="shared" si="20"/>
        <v>0</v>
      </c>
      <c r="P30" s="4">
        <f t="shared" si="20"/>
        <v>0</v>
      </c>
      <c r="Q30" s="4">
        <f t="shared" si="20"/>
        <v>0</v>
      </c>
    </row>
    <row r="31" spans="1:17" x14ac:dyDescent="0.25">
      <c r="A31" s="74"/>
      <c r="B31" s="77"/>
      <c r="C31" s="74"/>
      <c r="D31" s="3" t="s">
        <v>5</v>
      </c>
      <c r="E31" s="4">
        <f>SUM(F31:Q31)</f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</row>
    <row r="32" spans="1:17" ht="25.5" x14ac:dyDescent="0.25">
      <c r="A32" s="74"/>
      <c r="B32" s="77"/>
      <c r="C32" s="74"/>
      <c r="D32" s="3" t="s">
        <v>6</v>
      </c>
      <c r="E32" s="4">
        <f t="shared" ref="E32:E34" si="21">SUM(F32:Q32)</f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</row>
    <row r="33" spans="1:17" x14ac:dyDescent="0.25">
      <c r="A33" s="74"/>
      <c r="B33" s="77"/>
      <c r="C33" s="74"/>
      <c r="D33" s="3" t="s">
        <v>7</v>
      </c>
      <c r="E33" s="4">
        <f t="shared" si="21"/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t="25.5" x14ac:dyDescent="0.25">
      <c r="A34" s="75"/>
      <c r="B34" s="78"/>
      <c r="C34" s="75"/>
      <c r="D34" s="3" t="s">
        <v>8</v>
      </c>
      <c r="E34" s="4">
        <f t="shared" si="21"/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</row>
    <row r="35" spans="1:17" ht="15.75" customHeight="1" x14ac:dyDescent="0.25">
      <c r="A35" s="73" t="s">
        <v>70</v>
      </c>
      <c r="B35" s="76" t="s">
        <v>111</v>
      </c>
      <c r="C35" s="73" t="s">
        <v>50</v>
      </c>
      <c r="D35" s="3" t="s">
        <v>2</v>
      </c>
      <c r="E35" s="4">
        <f>E36+E37+E38+E39</f>
        <v>266397.24</v>
      </c>
      <c r="F35" s="4">
        <f t="shared" ref="F35:H35" si="22">F36+F37+F38+F39</f>
        <v>63297.24</v>
      </c>
      <c r="G35" s="4">
        <f t="shared" si="22"/>
        <v>203100</v>
      </c>
      <c r="H35" s="4">
        <f t="shared" si="22"/>
        <v>0</v>
      </c>
      <c r="I35" s="4">
        <f t="shared" ref="I35:Q35" si="23">I36+I37+I38+I39</f>
        <v>0</v>
      </c>
      <c r="J35" s="4">
        <f t="shared" si="23"/>
        <v>0</v>
      </c>
      <c r="K35" s="4">
        <f t="shared" si="23"/>
        <v>0</v>
      </c>
      <c r="L35" s="4">
        <f t="shared" si="23"/>
        <v>0</v>
      </c>
      <c r="M35" s="4">
        <f t="shared" si="23"/>
        <v>0</v>
      </c>
      <c r="N35" s="4">
        <f t="shared" si="23"/>
        <v>0</v>
      </c>
      <c r="O35" s="4">
        <f t="shared" si="23"/>
        <v>0</v>
      </c>
      <c r="P35" s="4">
        <f t="shared" si="23"/>
        <v>0</v>
      </c>
      <c r="Q35" s="4">
        <f t="shared" si="23"/>
        <v>0</v>
      </c>
    </row>
    <row r="36" spans="1:17" x14ac:dyDescent="0.25">
      <c r="A36" s="74"/>
      <c r="B36" s="77"/>
      <c r="C36" s="74"/>
      <c r="D36" s="3" t="s">
        <v>5</v>
      </c>
      <c r="E36" s="4">
        <f>SUM(F36:Q36)</f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</row>
    <row r="37" spans="1:17" ht="25.5" x14ac:dyDescent="0.25">
      <c r="A37" s="74"/>
      <c r="B37" s="77"/>
      <c r="C37" s="74"/>
      <c r="D37" s="3" t="s">
        <v>6</v>
      </c>
      <c r="E37" s="4">
        <f>SUM(F37:Q37)</f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</row>
    <row r="38" spans="1:17" x14ac:dyDescent="0.25">
      <c r="A38" s="74"/>
      <c r="B38" s="77"/>
      <c r="C38" s="74"/>
      <c r="D38" s="3" t="s">
        <v>7</v>
      </c>
      <c r="E38" s="4">
        <f>SUM(F38:Q38)</f>
        <v>266397.24</v>
      </c>
      <c r="F38" s="4">
        <v>63297.24</v>
      </c>
      <c r="G38" s="4">
        <v>203100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</row>
    <row r="39" spans="1:17" ht="25.5" x14ac:dyDescent="0.25">
      <c r="A39" s="75"/>
      <c r="B39" s="78"/>
      <c r="C39" s="75"/>
      <c r="D39" s="3" t="s">
        <v>8</v>
      </c>
      <c r="E39" s="4">
        <f>SUM(F39:Q39)</f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</row>
    <row r="40" spans="1:17" x14ac:dyDescent="0.25">
      <c r="A40" s="87"/>
      <c r="B40" s="90" t="s">
        <v>75</v>
      </c>
      <c r="C40" s="87"/>
      <c r="D40" s="22" t="s">
        <v>2</v>
      </c>
      <c r="E40" s="20">
        <f>E41+E42+E43+E44</f>
        <v>3148647618.6399999</v>
      </c>
      <c r="F40" s="20">
        <f t="shared" ref="F40:Q40" si="24">F41+F42+F43+F44</f>
        <v>589715407.05999994</v>
      </c>
      <c r="G40" s="20">
        <f t="shared" si="24"/>
        <v>626852411.58000004</v>
      </c>
      <c r="H40" s="20">
        <f t="shared" si="24"/>
        <v>624100100</v>
      </c>
      <c r="I40" s="20">
        <f t="shared" si="24"/>
        <v>622549300</v>
      </c>
      <c r="J40" s="20">
        <f t="shared" si="24"/>
        <v>85678800</v>
      </c>
      <c r="K40" s="20">
        <f t="shared" si="24"/>
        <v>85678800</v>
      </c>
      <c r="L40" s="20">
        <f t="shared" si="24"/>
        <v>85678800</v>
      </c>
      <c r="M40" s="20"/>
      <c r="N40" s="20"/>
      <c r="O40" s="20"/>
      <c r="P40" s="20"/>
      <c r="Q40" s="20">
        <f t="shared" si="24"/>
        <v>85678800</v>
      </c>
    </row>
    <row r="41" spans="1:17" x14ac:dyDescent="0.25">
      <c r="A41" s="88"/>
      <c r="B41" s="91"/>
      <c r="C41" s="88"/>
      <c r="D41" s="22" t="s">
        <v>5</v>
      </c>
      <c r="E41" s="29">
        <f t="shared" ref="E41:E44" si="25">SUM(F41:Q41)</f>
        <v>0</v>
      </c>
      <c r="F41" s="20">
        <f>F11+F16+F21+F26+F31+F36</f>
        <v>0</v>
      </c>
      <c r="G41" s="20">
        <f t="shared" ref="G41:Q41" si="26">G11+G16+G21+G26+G31+G36</f>
        <v>0</v>
      </c>
      <c r="H41" s="20">
        <f t="shared" si="26"/>
        <v>0</v>
      </c>
      <c r="I41" s="20">
        <f t="shared" si="26"/>
        <v>0</v>
      </c>
      <c r="J41" s="20">
        <f t="shared" si="26"/>
        <v>0</v>
      </c>
      <c r="K41" s="20">
        <f t="shared" si="26"/>
        <v>0</v>
      </c>
      <c r="L41" s="20">
        <f t="shared" si="26"/>
        <v>0</v>
      </c>
      <c r="M41" s="20">
        <f t="shared" si="26"/>
        <v>0</v>
      </c>
      <c r="N41" s="20">
        <f t="shared" si="26"/>
        <v>0</v>
      </c>
      <c r="O41" s="20">
        <f t="shared" si="26"/>
        <v>0</v>
      </c>
      <c r="P41" s="20">
        <f t="shared" si="26"/>
        <v>0</v>
      </c>
      <c r="Q41" s="20">
        <f t="shared" si="26"/>
        <v>0</v>
      </c>
    </row>
    <row r="42" spans="1:17" ht="25.5" x14ac:dyDescent="0.25">
      <c r="A42" s="88"/>
      <c r="B42" s="91"/>
      <c r="C42" s="88"/>
      <c r="D42" s="22" t="s">
        <v>6</v>
      </c>
      <c r="E42" s="29">
        <f t="shared" si="25"/>
        <v>2106324400</v>
      </c>
      <c r="F42" s="20">
        <f t="shared" ref="F42:Q44" si="27">F12+F17+F22+F27+F32+F37</f>
        <v>491743900</v>
      </c>
      <c r="G42" s="20">
        <f t="shared" si="27"/>
        <v>540839500</v>
      </c>
      <c r="H42" s="20">
        <f t="shared" si="27"/>
        <v>536870500</v>
      </c>
      <c r="I42" s="20">
        <f t="shared" si="27"/>
        <v>536870500</v>
      </c>
      <c r="J42" s="20">
        <f t="shared" si="27"/>
        <v>0</v>
      </c>
      <c r="K42" s="20">
        <f t="shared" si="27"/>
        <v>0</v>
      </c>
      <c r="L42" s="20">
        <f t="shared" si="27"/>
        <v>0</v>
      </c>
      <c r="M42" s="20">
        <f t="shared" si="27"/>
        <v>0</v>
      </c>
      <c r="N42" s="20">
        <f t="shared" si="27"/>
        <v>0</v>
      </c>
      <c r="O42" s="20">
        <f t="shared" si="27"/>
        <v>0</v>
      </c>
      <c r="P42" s="20">
        <f t="shared" si="27"/>
        <v>0</v>
      </c>
      <c r="Q42" s="20">
        <f t="shared" si="27"/>
        <v>0</v>
      </c>
    </row>
    <row r="43" spans="1:17" ht="20.25" customHeight="1" x14ac:dyDescent="0.25">
      <c r="A43" s="88"/>
      <c r="B43" s="91"/>
      <c r="C43" s="88"/>
      <c r="D43" s="22" t="s">
        <v>7</v>
      </c>
      <c r="E43" s="29">
        <f t="shared" si="25"/>
        <v>1042323218.64</v>
      </c>
      <c r="F43" s="20">
        <f t="shared" si="27"/>
        <v>97971507.059999987</v>
      </c>
      <c r="G43" s="20">
        <f t="shared" si="27"/>
        <v>86012911.579999998</v>
      </c>
      <c r="H43" s="20">
        <f t="shared" si="27"/>
        <v>87229600</v>
      </c>
      <c r="I43" s="20">
        <f t="shared" si="27"/>
        <v>85678800</v>
      </c>
      <c r="J43" s="20">
        <f t="shared" si="27"/>
        <v>85678800</v>
      </c>
      <c r="K43" s="20">
        <f t="shared" si="27"/>
        <v>85678800</v>
      </c>
      <c r="L43" s="20">
        <f t="shared" si="27"/>
        <v>85678800</v>
      </c>
      <c r="M43" s="20">
        <f t="shared" si="27"/>
        <v>85678800</v>
      </c>
      <c r="N43" s="20">
        <f t="shared" si="27"/>
        <v>85678800</v>
      </c>
      <c r="O43" s="20">
        <f t="shared" si="27"/>
        <v>85678800</v>
      </c>
      <c r="P43" s="20">
        <f t="shared" si="27"/>
        <v>85678800</v>
      </c>
      <c r="Q43" s="20">
        <f t="shared" si="27"/>
        <v>85678800</v>
      </c>
    </row>
    <row r="44" spans="1:17" ht="27" customHeight="1" x14ac:dyDescent="0.25">
      <c r="A44" s="89"/>
      <c r="B44" s="92"/>
      <c r="C44" s="89"/>
      <c r="D44" s="22" t="s">
        <v>8</v>
      </c>
      <c r="E44" s="29">
        <f t="shared" si="25"/>
        <v>0</v>
      </c>
      <c r="F44" s="20">
        <f t="shared" si="27"/>
        <v>0</v>
      </c>
      <c r="G44" s="20">
        <f t="shared" si="27"/>
        <v>0</v>
      </c>
      <c r="H44" s="20">
        <f t="shared" si="27"/>
        <v>0</v>
      </c>
      <c r="I44" s="20">
        <f t="shared" si="27"/>
        <v>0</v>
      </c>
      <c r="J44" s="20">
        <f t="shared" si="27"/>
        <v>0</v>
      </c>
      <c r="K44" s="20">
        <f t="shared" si="27"/>
        <v>0</v>
      </c>
      <c r="L44" s="20">
        <f t="shared" si="27"/>
        <v>0</v>
      </c>
      <c r="M44" s="20">
        <f t="shared" si="27"/>
        <v>0</v>
      </c>
      <c r="N44" s="20">
        <f t="shared" si="27"/>
        <v>0</v>
      </c>
      <c r="O44" s="20">
        <f t="shared" si="27"/>
        <v>0</v>
      </c>
      <c r="P44" s="20">
        <f t="shared" si="27"/>
        <v>0</v>
      </c>
      <c r="Q44" s="20">
        <f t="shared" si="27"/>
        <v>0</v>
      </c>
    </row>
    <row r="45" spans="1:17" x14ac:dyDescent="0.25">
      <c r="A45" s="79" t="s">
        <v>71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1"/>
    </row>
    <row r="46" spans="1:17" ht="15.75" customHeight="1" x14ac:dyDescent="0.25">
      <c r="A46" s="73" t="s">
        <v>46</v>
      </c>
      <c r="B46" s="76" t="s">
        <v>112</v>
      </c>
      <c r="C46" s="73" t="s">
        <v>50</v>
      </c>
      <c r="D46" s="3" t="s">
        <v>2</v>
      </c>
      <c r="E46" s="4">
        <f>E47+E48+E49+E50</f>
        <v>0</v>
      </c>
      <c r="F46" s="4">
        <f t="shared" ref="F46:Q46" si="28">F47+F48+F49+F50</f>
        <v>0</v>
      </c>
      <c r="G46" s="4">
        <f t="shared" si="28"/>
        <v>0</v>
      </c>
      <c r="H46" s="4">
        <f t="shared" si="28"/>
        <v>0</v>
      </c>
      <c r="I46" s="4">
        <f t="shared" si="28"/>
        <v>0</v>
      </c>
      <c r="J46" s="4">
        <f t="shared" si="28"/>
        <v>0</v>
      </c>
      <c r="K46" s="4">
        <f t="shared" si="28"/>
        <v>0</v>
      </c>
      <c r="L46" s="4">
        <f t="shared" si="28"/>
        <v>0</v>
      </c>
      <c r="M46" s="4">
        <f t="shared" si="28"/>
        <v>0</v>
      </c>
      <c r="N46" s="4">
        <f t="shared" si="28"/>
        <v>0</v>
      </c>
      <c r="O46" s="4">
        <f t="shared" si="28"/>
        <v>0</v>
      </c>
      <c r="P46" s="4">
        <f t="shared" si="28"/>
        <v>0</v>
      </c>
      <c r="Q46" s="4">
        <f t="shared" si="28"/>
        <v>0</v>
      </c>
    </row>
    <row r="47" spans="1:17" x14ac:dyDescent="0.25">
      <c r="A47" s="74"/>
      <c r="B47" s="77"/>
      <c r="C47" s="74"/>
      <c r="D47" s="3" t="s">
        <v>5</v>
      </c>
      <c r="E47" s="4">
        <f>SUM(F47:Q47)</f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</row>
    <row r="48" spans="1:17" ht="25.5" x14ac:dyDescent="0.25">
      <c r="A48" s="74"/>
      <c r="B48" s="77"/>
      <c r="C48" s="74"/>
      <c r="D48" s="3" t="s">
        <v>6</v>
      </c>
      <c r="E48" s="4">
        <f t="shared" ref="E48:E50" si="29">SUM(F48:Q48)</f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</row>
    <row r="49" spans="1:17" x14ac:dyDescent="0.25">
      <c r="A49" s="74"/>
      <c r="B49" s="77"/>
      <c r="C49" s="74"/>
      <c r="D49" s="3" t="s">
        <v>7</v>
      </c>
      <c r="E49" s="4">
        <f t="shared" si="29"/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</row>
    <row r="50" spans="1:17" ht="25.5" x14ac:dyDescent="0.25">
      <c r="A50" s="75"/>
      <c r="B50" s="78"/>
      <c r="C50" s="75"/>
      <c r="D50" s="3" t="s">
        <v>8</v>
      </c>
      <c r="E50" s="4">
        <f t="shared" si="29"/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</row>
    <row r="51" spans="1:17" x14ac:dyDescent="0.25">
      <c r="A51" s="87"/>
      <c r="B51" s="90" t="s">
        <v>77</v>
      </c>
      <c r="C51" s="87"/>
      <c r="D51" s="22" t="s">
        <v>2</v>
      </c>
      <c r="E51" s="20">
        <f>E52+E53+E54+E55</f>
        <v>0</v>
      </c>
      <c r="F51" s="20">
        <f t="shared" ref="F51:L51" si="30">F52+F53+F54+F55</f>
        <v>0</v>
      </c>
      <c r="G51" s="20">
        <f t="shared" si="30"/>
        <v>0</v>
      </c>
      <c r="H51" s="20">
        <f t="shared" si="30"/>
        <v>0</v>
      </c>
      <c r="I51" s="20">
        <f t="shared" si="30"/>
        <v>0</v>
      </c>
      <c r="J51" s="20">
        <f t="shared" si="30"/>
        <v>0</v>
      </c>
      <c r="K51" s="20">
        <f t="shared" si="30"/>
        <v>0</v>
      </c>
      <c r="L51" s="20">
        <f t="shared" si="30"/>
        <v>0</v>
      </c>
      <c r="M51" s="20">
        <f t="shared" ref="M51:Q51" si="31">M52+M53+M54+M55</f>
        <v>0</v>
      </c>
      <c r="N51" s="20">
        <f t="shared" si="31"/>
        <v>0</v>
      </c>
      <c r="O51" s="20">
        <f t="shared" si="31"/>
        <v>0</v>
      </c>
      <c r="P51" s="20">
        <f t="shared" si="31"/>
        <v>0</v>
      </c>
      <c r="Q51" s="20">
        <f t="shared" si="31"/>
        <v>0</v>
      </c>
    </row>
    <row r="52" spans="1:17" x14ac:dyDescent="0.25">
      <c r="A52" s="88"/>
      <c r="B52" s="91"/>
      <c r="C52" s="88"/>
      <c r="D52" s="22" t="s">
        <v>5</v>
      </c>
      <c r="E52" s="29">
        <f t="shared" ref="E52:E55" si="32">SUM(F52:Q52)</f>
        <v>0</v>
      </c>
      <c r="F52" s="20">
        <f>F47</f>
        <v>0</v>
      </c>
      <c r="G52" s="20">
        <f t="shared" ref="G52:L52" si="33">G47</f>
        <v>0</v>
      </c>
      <c r="H52" s="20">
        <f t="shared" si="33"/>
        <v>0</v>
      </c>
      <c r="I52" s="20">
        <f t="shared" si="33"/>
        <v>0</v>
      </c>
      <c r="J52" s="20">
        <f t="shared" si="33"/>
        <v>0</v>
      </c>
      <c r="K52" s="20">
        <f t="shared" si="33"/>
        <v>0</v>
      </c>
      <c r="L52" s="20">
        <f t="shared" si="33"/>
        <v>0</v>
      </c>
      <c r="M52" s="20">
        <f t="shared" ref="M52:Q52" si="34">M47</f>
        <v>0</v>
      </c>
      <c r="N52" s="20">
        <f t="shared" si="34"/>
        <v>0</v>
      </c>
      <c r="O52" s="20">
        <f t="shared" si="34"/>
        <v>0</v>
      </c>
      <c r="P52" s="20">
        <f t="shared" si="34"/>
        <v>0</v>
      </c>
      <c r="Q52" s="20">
        <f t="shared" si="34"/>
        <v>0</v>
      </c>
    </row>
    <row r="53" spans="1:17" ht="25.5" x14ac:dyDescent="0.25">
      <c r="A53" s="88"/>
      <c r="B53" s="91"/>
      <c r="C53" s="88"/>
      <c r="D53" s="22" t="s">
        <v>6</v>
      </c>
      <c r="E53" s="29">
        <f t="shared" si="32"/>
        <v>0</v>
      </c>
      <c r="F53" s="20">
        <f t="shared" ref="F53:L55" si="35">F48</f>
        <v>0</v>
      </c>
      <c r="G53" s="20">
        <f t="shared" si="35"/>
        <v>0</v>
      </c>
      <c r="H53" s="20">
        <f t="shared" si="35"/>
        <v>0</v>
      </c>
      <c r="I53" s="20">
        <f t="shared" si="35"/>
        <v>0</v>
      </c>
      <c r="J53" s="20">
        <f t="shared" si="35"/>
        <v>0</v>
      </c>
      <c r="K53" s="20">
        <f t="shared" si="35"/>
        <v>0</v>
      </c>
      <c r="L53" s="20">
        <f t="shared" si="35"/>
        <v>0</v>
      </c>
      <c r="M53" s="20">
        <f t="shared" ref="M53:Q53" si="36">M48</f>
        <v>0</v>
      </c>
      <c r="N53" s="20">
        <f t="shared" si="36"/>
        <v>0</v>
      </c>
      <c r="O53" s="20">
        <f t="shared" si="36"/>
        <v>0</v>
      </c>
      <c r="P53" s="20">
        <f t="shared" si="36"/>
        <v>0</v>
      </c>
      <c r="Q53" s="20">
        <f t="shared" si="36"/>
        <v>0</v>
      </c>
    </row>
    <row r="54" spans="1:17" x14ac:dyDescent="0.25">
      <c r="A54" s="88"/>
      <c r="B54" s="91"/>
      <c r="C54" s="88"/>
      <c r="D54" s="22" t="s">
        <v>7</v>
      </c>
      <c r="E54" s="29">
        <f t="shared" si="32"/>
        <v>0</v>
      </c>
      <c r="F54" s="20">
        <f t="shared" si="35"/>
        <v>0</v>
      </c>
      <c r="G54" s="20">
        <f t="shared" si="35"/>
        <v>0</v>
      </c>
      <c r="H54" s="20">
        <f t="shared" si="35"/>
        <v>0</v>
      </c>
      <c r="I54" s="20">
        <f t="shared" si="35"/>
        <v>0</v>
      </c>
      <c r="J54" s="20">
        <f t="shared" si="35"/>
        <v>0</v>
      </c>
      <c r="K54" s="20">
        <f t="shared" si="35"/>
        <v>0</v>
      </c>
      <c r="L54" s="20">
        <f t="shared" si="35"/>
        <v>0</v>
      </c>
      <c r="M54" s="20">
        <f t="shared" ref="M54:Q54" si="37">M49</f>
        <v>0</v>
      </c>
      <c r="N54" s="20">
        <f t="shared" si="37"/>
        <v>0</v>
      </c>
      <c r="O54" s="20">
        <f t="shared" si="37"/>
        <v>0</v>
      </c>
      <c r="P54" s="20">
        <f t="shared" si="37"/>
        <v>0</v>
      </c>
      <c r="Q54" s="20">
        <f t="shared" si="37"/>
        <v>0</v>
      </c>
    </row>
    <row r="55" spans="1:17" ht="25.5" x14ac:dyDescent="0.25">
      <c r="A55" s="89"/>
      <c r="B55" s="92"/>
      <c r="C55" s="89"/>
      <c r="D55" s="22" t="s">
        <v>8</v>
      </c>
      <c r="E55" s="29">
        <f t="shared" si="32"/>
        <v>0</v>
      </c>
      <c r="F55" s="20">
        <f t="shared" si="35"/>
        <v>0</v>
      </c>
      <c r="G55" s="20">
        <f t="shared" si="35"/>
        <v>0</v>
      </c>
      <c r="H55" s="20">
        <f t="shared" si="35"/>
        <v>0</v>
      </c>
      <c r="I55" s="20">
        <f t="shared" si="35"/>
        <v>0</v>
      </c>
      <c r="J55" s="20">
        <f t="shared" si="35"/>
        <v>0</v>
      </c>
      <c r="K55" s="20">
        <f t="shared" si="35"/>
        <v>0</v>
      </c>
      <c r="L55" s="20">
        <f t="shared" si="35"/>
        <v>0</v>
      </c>
      <c r="M55" s="20">
        <f t="shared" ref="M55:Q55" si="38">M50</f>
        <v>0</v>
      </c>
      <c r="N55" s="20">
        <f t="shared" si="38"/>
        <v>0</v>
      </c>
      <c r="O55" s="20">
        <f t="shared" si="38"/>
        <v>0</v>
      </c>
      <c r="P55" s="20">
        <f t="shared" si="38"/>
        <v>0</v>
      </c>
      <c r="Q55" s="20">
        <f t="shared" si="38"/>
        <v>0</v>
      </c>
    </row>
    <row r="56" spans="1:17" x14ac:dyDescent="0.25">
      <c r="A56" s="79" t="s">
        <v>72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7" spans="1:17" x14ac:dyDescent="0.25">
      <c r="A57" s="73" t="s">
        <v>47</v>
      </c>
      <c r="B57" s="76" t="s">
        <v>115</v>
      </c>
      <c r="C57" s="73" t="s">
        <v>50</v>
      </c>
      <c r="D57" s="3" t="s">
        <v>2</v>
      </c>
      <c r="E57" s="4">
        <f>E58+E59+E60+E61</f>
        <v>9580374.620000001</v>
      </c>
      <c r="F57" s="4">
        <f t="shared" ref="F57:H57" si="39">F58+F59+F60+F61</f>
        <v>5935724.6200000001</v>
      </c>
      <c r="G57" s="4">
        <f t="shared" si="39"/>
        <v>3644650</v>
      </c>
      <c r="H57" s="4">
        <f t="shared" si="39"/>
        <v>0</v>
      </c>
      <c r="I57" s="4">
        <f t="shared" ref="I57" si="40">I58+I59+I60+I61</f>
        <v>0</v>
      </c>
      <c r="J57" s="4">
        <f t="shared" ref="J57" si="41">J58+J59+J60+J61</f>
        <v>0</v>
      </c>
      <c r="K57" s="4">
        <f t="shared" ref="K57" si="42">K58+K59+K60+K61</f>
        <v>0</v>
      </c>
      <c r="L57" s="4">
        <f t="shared" ref="L57:P57" si="43">L58+L59+L60+L61</f>
        <v>0</v>
      </c>
      <c r="M57" s="4">
        <f t="shared" si="43"/>
        <v>0</v>
      </c>
      <c r="N57" s="4">
        <f t="shared" si="43"/>
        <v>0</v>
      </c>
      <c r="O57" s="4">
        <f t="shared" si="43"/>
        <v>0</v>
      </c>
      <c r="P57" s="4">
        <f t="shared" si="43"/>
        <v>0</v>
      </c>
      <c r="Q57" s="4">
        <f t="shared" ref="Q57" si="44">Q58+Q59+Q60+Q61</f>
        <v>0</v>
      </c>
    </row>
    <row r="58" spans="1:17" x14ac:dyDescent="0.25">
      <c r="A58" s="74"/>
      <c r="B58" s="77"/>
      <c r="C58" s="74"/>
      <c r="D58" s="3" t="s">
        <v>5</v>
      </c>
      <c r="E58" s="4">
        <f>SUM(F58:Q58)</f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</row>
    <row r="59" spans="1:17" ht="25.5" x14ac:dyDescent="0.25">
      <c r="A59" s="74"/>
      <c r="B59" s="77"/>
      <c r="C59" s="74"/>
      <c r="D59" s="3" t="s">
        <v>6</v>
      </c>
      <c r="E59" s="4">
        <f t="shared" ref="E59:E86" si="45">SUM(F59:Q59)</f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</row>
    <row r="60" spans="1:17" ht="27.75" customHeight="1" x14ac:dyDescent="0.25">
      <c r="A60" s="74"/>
      <c r="B60" s="77"/>
      <c r="C60" s="74"/>
      <c r="D60" s="3" t="s">
        <v>7</v>
      </c>
      <c r="E60" s="4">
        <f t="shared" si="45"/>
        <v>9580374.620000001</v>
      </c>
      <c r="F60" s="4">
        <v>5935724.6200000001</v>
      </c>
      <c r="G60" s="4">
        <v>3644650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</row>
    <row r="61" spans="1:17" ht="33" customHeight="1" x14ac:dyDescent="0.25">
      <c r="A61" s="75"/>
      <c r="B61" s="78"/>
      <c r="C61" s="75"/>
      <c r="D61" s="3" t="s">
        <v>8</v>
      </c>
      <c r="E61" s="4">
        <f t="shared" si="45"/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</row>
    <row r="62" spans="1:17" x14ac:dyDescent="0.25">
      <c r="A62" s="73" t="s">
        <v>73</v>
      </c>
      <c r="B62" s="76" t="s">
        <v>113</v>
      </c>
      <c r="C62" s="73" t="s">
        <v>50</v>
      </c>
      <c r="D62" s="3" t="s">
        <v>2</v>
      </c>
      <c r="E62" s="4">
        <f>E63+E64+E65+E66</f>
        <v>0</v>
      </c>
      <c r="F62" s="4">
        <f t="shared" ref="F62:G62" si="46">F63+F64+F65+F66</f>
        <v>0</v>
      </c>
      <c r="G62" s="4">
        <f t="shared" si="46"/>
        <v>0</v>
      </c>
      <c r="H62" s="4">
        <f t="shared" ref="H62" si="47">H63+H64+H65+H66</f>
        <v>0</v>
      </c>
      <c r="I62" s="4">
        <f t="shared" ref="I62" si="48">I63+I64+I65+I66</f>
        <v>0</v>
      </c>
      <c r="J62" s="4">
        <f t="shared" ref="J62" si="49">J63+J64+J65+J66</f>
        <v>0</v>
      </c>
      <c r="K62" s="4">
        <f t="shared" ref="K62" si="50">K63+K64+K65+K66</f>
        <v>0</v>
      </c>
      <c r="L62" s="4">
        <f t="shared" ref="L62:P62" si="51">L63+L64+L65+L66</f>
        <v>0</v>
      </c>
      <c r="M62" s="4">
        <f t="shared" si="51"/>
        <v>0</v>
      </c>
      <c r="N62" s="4">
        <f t="shared" si="51"/>
        <v>0</v>
      </c>
      <c r="O62" s="4">
        <f t="shared" si="51"/>
        <v>0</v>
      </c>
      <c r="P62" s="4">
        <f t="shared" si="51"/>
        <v>0</v>
      </c>
      <c r="Q62" s="4">
        <f t="shared" ref="Q62" si="52">Q63+Q64+Q65+Q66</f>
        <v>0</v>
      </c>
    </row>
    <row r="63" spans="1:17" x14ac:dyDescent="0.25">
      <c r="A63" s="74"/>
      <c r="B63" s="77"/>
      <c r="C63" s="74"/>
      <c r="D63" s="3" t="s">
        <v>5</v>
      </c>
      <c r="E63" s="4">
        <f t="shared" si="45"/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</row>
    <row r="64" spans="1:17" ht="25.5" x14ac:dyDescent="0.25">
      <c r="A64" s="74"/>
      <c r="B64" s="77"/>
      <c r="C64" s="74"/>
      <c r="D64" s="3" t="s">
        <v>6</v>
      </c>
      <c r="E64" s="4">
        <f t="shared" si="45"/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</row>
    <row r="65" spans="1:17" ht="27" customHeight="1" x14ac:dyDescent="0.25">
      <c r="A65" s="74"/>
      <c r="B65" s="77"/>
      <c r="C65" s="74"/>
      <c r="D65" s="3" t="s">
        <v>7</v>
      </c>
      <c r="E65" s="4">
        <f t="shared" si="45"/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</row>
    <row r="66" spans="1:17" ht="25.5" x14ac:dyDescent="0.25">
      <c r="A66" s="75"/>
      <c r="B66" s="78"/>
      <c r="C66" s="75"/>
      <c r="D66" s="3" t="s">
        <v>8</v>
      </c>
      <c r="E66" s="4">
        <f t="shared" si="45"/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</row>
    <row r="67" spans="1:17" ht="15.75" customHeight="1" x14ac:dyDescent="0.25">
      <c r="A67" s="85" t="s">
        <v>74</v>
      </c>
      <c r="B67" s="76" t="s">
        <v>114</v>
      </c>
      <c r="C67" s="73" t="s">
        <v>50</v>
      </c>
      <c r="D67" s="3" t="s">
        <v>2</v>
      </c>
      <c r="E67" s="4">
        <f>E68+E69+E70+E71</f>
        <v>0</v>
      </c>
      <c r="F67" s="4">
        <f t="shared" ref="F67:Q67" si="53">F68+F69+F70+F71</f>
        <v>0</v>
      </c>
      <c r="G67" s="4">
        <f t="shared" si="53"/>
        <v>0</v>
      </c>
      <c r="H67" s="4">
        <f t="shared" si="53"/>
        <v>0</v>
      </c>
      <c r="I67" s="4">
        <f t="shared" si="53"/>
        <v>0</v>
      </c>
      <c r="J67" s="4">
        <f t="shared" si="53"/>
        <v>0</v>
      </c>
      <c r="K67" s="4">
        <f t="shared" si="53"/>
        <v>0</v>
      </c>
      <c r="L67" s="4">
        <f t="shared" si="53"/>
        <v>0</v>
      </c>
      <c r="M67" s="4">
        <f t="shared" si="53"/>
        <v>0</v>
      </c>
      <c r="N67" s="4">
        <f t="shared" si="53"/>
        <v>0</v>
      </c>
      <c r="O67" s="4">
        <f t="shared" si="53"/>
        <v>0</v>
      </c>
      <c r="P67" s="4">
        <f t="shared" si="53"/>
        <v>0</v>
      </c>
      <c r="Q67" s="4">
        <f t="shared" si="53"/>
        <v>0</v>
      </c>
    </row>
    <row r="68" spans="1:17" x14ac:dyDescent="0.25">
      <c r="A68" s="85"/>
      <c r="B68" s="77"/>
      <c r="C68" s="74"/>
      <c r="D68" s="3" t="s">
        <v>5</v>
      </c>
      <c r="E68" s="4">
        <f t="shared" si="45"/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</row>
    <row r="69" spans="1:17" ht="25.5" x14ac:dyDescent="0.25">
      <c r="A69" s="85"/>
      <c r="B69" s="77"/>
      <c r="C69" s="74"/>
      <c r="D69" s="3" t="s">
        <v>6</v>
      </c>
      <c r="E69" s="4">
        <f t="shared" si="45"/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</row>
    <row r="70" spans="1:17" x14ac:dyDescent="0.25">
      <c r="A70" s="85"/>
      <c r="B70" s="77"/>
      <c r="C70" s="74"/>
      <c r="D70" s="3" t="s">
        <v>7</v>
      </c>
      <c r="E70" s="4">
        <f t="shared" si="45"/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</row>
    <row r="71" spans="1:17" ht="25.5" x14ac:dyDescent="0.25">
      <c r="A71" s="85"/>
      <c r="B71" s="78"/>
      <c r="C71" s="75"/>
      <c r="D71" s="3" t="s">
        <v>8</v>
      </c>
      <c r="E71" s="4">
        <f t="shared" si="45"/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</row>
    <row r="72" spans="1:17" x14ac:dyDescent="0.25">
      <c r="A72" s="87"/>
      <c r="B72" s="90" t="s">
        <v>78</v>
      </c>
      <c r="C72" s="87"/>
      <c r="D72" s="22" t="s">
        <v>2</v>
      </c>
      <c r="E72" s="20">
        <f>E73+E74+E75+E76</f>
        <v>9580374.620000001</v>
      </c>
      <c r="F72" s="20">
        <f t="shared" ref="F72:Q72" si="54">F73+F74+F75+F76</f>
        <v>5935724.6200000001</v>
      </c>
      <c r="G72" s="20">
        <f t="shared" si="54"/>
        <v>3644650</v>
      </c>
      <c r="H72" s="20">
        <f t="shared" si="54"/>
        <v>0</v>
      </c>
      <c r="I72" s="20">
        <f t="shared" si="54"/>
        <v>0</v>
      </c>
      <c r="J72" s="20">
        <f t="shared" si="54"/>
        <v>0</v>
      </c>
      <c r="K72" s="20">
        <f t="shared" si="54"/>
        <v>0</v>
      </c>
      <c r="L72" s="20">
        <f t="shared" si="54"/>
        <v>0</v>
      </c>
      <c r="M72" s="20"/>
      <c r="N72" s="20"/>
      <c r="O72" s="20"/>
      <c r="P72" s="20"/>
      <c r="Q72" s="20">
        <f t="shared" si="54"/>
        <v>0</v>
      </c>
    </row>
    <row r="73" spans="1:17" x14ac:dyDescent="0.25">
      <c r="A73" s="88"/>
      <c r="B73" s="91"/>
      <c r="C73" s="88"/>
      <c r="D73" s="22" t="s">
        <v>5</v>
      </c>
      <c r="E73" s="29">
        <f t="shared" ref="E73:E76" si="55">SUM(F73:Q73)</f>
        <v>0</v>
      </c>
      <c r="F73" s="20">
        <f>F58+F63+F68</f>
        <v>0</v>
      </c>
      <c r="G73" s="20">
        <f t="shared" ref="G73:Q73" si="56">G58+G63+G68</f>
        <v>0</v>
      </c>
      <c r="H73" s="20">
        <f t="shared" si="56"/>
        <v>0</v>
      </c>
      <c r="I73" s="20">
        <f t="shared" si="56"/>
        <v>0</v>
      </c>
      <c r="J73" s="20">
        <f t="shared" si="56"/>
        <v>0</v>
      </c>
      <c r="K73" s="20">
        <f t="shared" si="56"/>
        <v>0</v>
      </c>
      <c r="L73" s="20">
        <f t="shared" si="56"/>
        <v>0</v>
      </c>
      <c r="M73" s="20"/>
      <c r="N73" s="20"/>
      <c r="O73" s="20"/>
      <c r="P73" s="20"/>
      <c r="Q73" s="20">
        <f t="shared" si="56"/>
        <v>0</v>
      </c>
    </row>
    <row r="74" spans="1:17" ht="25.5" x14ac:dyDescent="0.25">
      <c r="A74" s="88"/>
      <c r="B74" s="91"/>
      <c r="C74" s="88"/>
      <c r="D74" s="22" t="s">
        <v>6</v>
      </c>
      <c r="E74" s="29">
        <f t="shared" si="55"/>
        <v>0</v>
      </c>
      <c r="F74" s="20">
        <f t="shared" ref="F74:Q76" si="57">F59+F64+F69</f>
        <v>0</v>
      </c>
      <c r="G74" s="20">
        <f t="shared" si="57"/>
        <v>0</v>
      </c>
      <c r="H74" s="20">
        <f t="shared" si="57"/>
        <v>0</v>
      </c>
      <c r="I74" s="20">
        <f t="shared" si="57"/>
        <v>0</v>
      </c>
      <c r="J74" s="20">
        <f t="shared" si="57"/>
        <v>0</v>
      </c>
      <c r="K74" s="20">
        <f t="shared" si="57"/>
        <v>0</v>
      </c>
      <c r="L74" s="20">
        <f t="shared" si="57"/>
        <v>0</v>
      </c>
      <c r="M74" s="20"/>
      <c r="N74" s="20"/>
      <c r="O74" s="20"/>
      <c r="P74" s="20"/>
      <c r="Q74" s="20">
        <f t="shared" si="57"/>
        <v>0</v>
      </c>
    </row>
    <row r="75" spans="1:17" x14ac:dyDescent="0.25">
      <c r="A75" s="88"/>
      <c r="B75" s="91"/>
      <c r="C75" s="88"/>
      <c r="D75" s="22" t="s">
        <v>7</v>
      </c>
      <c r="E75" s="29">
        <f t="shared" si="55"/>
        <v>9580374.620000001</v>
      </c>
      <c r="F75" s="20">
        <f t="shared" si="57"/>
        <v>5935724.6200000001</v>
      </c>
      <c r="G75" s="20">
        <f t="shared" si="57"/>
        <v>3644650</v>
      </c>
      <c r="H75" s="20">
        <f t="shared" si="57"/>
        <v>0</v>
      </c>
      <c r="I75" s="20">
        <f t="shared" si="57"/>
        <v>0</v>
      </c>
      <c r="J75" s="20">
        <f t="shared" si="57"/>
        <v>0</v>
      </c>
      <c r="K75" s="20">
        <f t="shared" si="57"/>
        <v>0</v>
      </c>
      <c r="L75" s="20">
        <f t="shared" si="57"/>
        <v>0</v>
      </c>
      <c r="M75" s="20"/>
      <c r="N75" s="20"/>
      <c r="O75" s="20"/>
      <c r="P75" s="20"/>
      <c r="Q75" s="20">
        <f t="shared" si="57"/>
        <v>0</v>
      </c>
    </row>
    <row r="76" spans="1:17" ht="25.5" x14ac:dyDescent="0.25">
      <c r="A76" s="89"/>
      <c r="B76" s="92"/>
      <c r="C76" s="89"/>
      <c r="D76" s="22" t="s">
        <v>8</v>
      </c>
      <c r="E76" s="29">
        <f t="shared" si="55"/>
        <v>0</v>
      </c>
      <c r="F76" s="20">
        <f t="shared" si="57"/>
        <v>0</v>
      </c>
      <c r="G76" s="20">
        <f t="shared" si="57"/>
        <v>0</v>
      </c>
      <c r="H76" s="20">
        <f t="shared" si="57"/>
        <v>0</v>
      </c>
      <c r="I76" s="20">
        <f t="shared" si="57"/>
        <v>0</v>
      </c>
      <c r="J76" s="20">
        <f t="shared" si="57"/>
        <v>0</v>
      </c>
      <c r="K76" s="20">
        <f t="shared" si="57"/>
        <v>0</v>
      </c>
      <c r="L76" s="20">
        <f t="shared" si="57"/>
        <v>0</v>
      </c>
      <c r="M76" s="20"/>
      <c r="N76" s="20"/>
      <c r="O76" s="20"/>
      <c r="P76" s="20"/>
      <c r="Q76" s="20">
        <f t="shared" si="57"/>
        <v>0</v>
      </c>
    </row>
    <row r="77" spans="1:17" ht="15.75" customHeight="1" x14ac:dyDescent="0.25">
      <c r="A77" s="73"/>
      <c r="B77" s="93" t="s">
        <v>76</v>
      </c>
      <c r="C77" s="85"/>
      <c r="D77" s="3" t="s">
        <v>2</v>
      </c>
      <c r="E77" s="4">
        <f>E78+E79+E80+E81</f>
        <v>0</v>
      </c>
      <c r="F77" s="4">
        <f t="shared" ref="F77:Q77" si="58">F78+F79+F80+F81</f>
        <v>0</v>
      </c>
      <c r="G77" s="4">
        <f t="shared" si="58"/>
        <v>0</v>
      </c>
      <c r="H77" s="4">
        <f t="shared" si="58"/>
        <v>0</v>
      </c>
      <c r="I77" s="4">
        <f t="shared" si="58"/>
        <v>0</v>
      </c>
      <c r="J77" s="4">
        <f t="shared" si="58"/>
        <v>0</v>
      </c>
      <c r="K77" s="4">
        <f t="shared" si="58"/>
        <v>0</v>
      </c>
      <c r="L77" s="4">
        <f t="shared" si="58"/>
        <v>0</v>
      </c>
      <c r="M77" s="4">
        <f t="shared" si="58"/>
        <v>0</v>
      </c>
      <c r="N77" s="4">
        <f t="shared" si="58"/>
        <v>0</v>
      </c>
      <c r="O77" s="4">
        <f t="shared" si="58"/>
        <v>0</v>
      </c>
      <c r="P77" s="4">
        <f t="shared" si="58"/>
        <v>0</v>
      </c>
      <c r="Q77" s="4">
        <f t="shared" si="58"/>
        <v>0</v>
      </c>
    </row>
    <row r="78" spans="1:17" x14ac:dyDescent="0.25">
      <c r="A78" s="74"/>
      <c r="B78" s="94"/>
      <c r="C78" s="85"/>
      <c r="D78" s="3" t="s">
        <v>5</v>
      </c>
      <c r="E78" s="4">
        <f>SUM(F78:Q78)</f>
        <v>0</v>
      </c>
      <c r="F78" s="4">
        <v>0</v>
      </c>
      <c r="G78" s="4">
        <v>0</v>
      </c>
      <c r="H78" s="4">
        <v>0</v>
      </c>
      <c r="I78" s="4">
        <f t="shared" ref="I78:L78" si="59">I57+I67</f>
        <v>0</v>
      </c>
      <c r="J78" s="4">
        <f t="shared" si="59"/>
        <v>0</v>
      </c>
      <c r="K78" s="4">
        <f t="shared" si="59"/>
        <v>0</v>
      </c>
      <c r="L78" s="4">
        <f t="shared" si="59"/>
        <v>0</v>
      </c>
      <c r="M78" s="4">
        <f t="shared" ref="M78:Q78" si="60">M57+M67</f>
        <v>0</v>
      </c>
      <c r="N78" s="4">
        <f t="shared" si="60"/>
        <v>0</v>
      </c>
      <c r="O78" s="4">
        <f t="shared" si="60"/>
        <v>0</v>
      </c>
      <c r="P78" s="4">
        <f t="shared" si="60"/>
        <v>0</v>
      </c>
      <c r="Q78" s="4">
        <f t="shared" si="60"/>
        <v>0</v>
      </c>
    </row>
    <row r="79" spans="1:17" ht="25.5" x14ac:dyDescent="0.25">
      <c r="A79" s="74"/>
      <c r="B79" s="94"/>
      <c r="C79" s="85"/>
      <c r="D79" s="3" t="s">
        <v>6</v>
      </c>
      <c r="E79" s="4">
        <f t="shared" ref="E79:E81" si="61">SUM(F79:Q79)</f>
        <v>0</v>
      </c>
      <c r="F79" s="4">
        <v>0</v>
      </c>
      <c r="G79" s="4">
        <v>0</v>
      </c>
      <c r="H79" s="4">
        <v>0</v>
      </c>
      <c r="I79" s="4">
        <f>I58+I68</f>
        <v>0</v>
      </c>
      <c r="J79" s="4">
        <f>J58+J68</f>
        <v>0</v>
      </c>
      <c r="K79" s="4">
        <f>K58+K68</f>
        <v>0</v>
      </c>
      <c r="L79" s="4">
        <f>L58+L68</f>
        <v>0</v>
      </c>
      <c r="M79" s="4">
        <f t="shared" ref="M79:Q79" si="62">M58+M68</f>
        <v>0</v>
      </c>
      <c r="N79" s="4">
        <f t="shared" si="62"/>
        <v>0</v>
      </c>
      <c r="O79" s="4">
        <f t="shared" si="62"/>
        <v>0</v>
      </c>
      <c r="P79" s="4">
        <f t="shared" si="62"/>
        <v>0</v>
      </c>
      <c r="Q79" s="4">
        <f t="shared" si="62"/>
        <v>0</v>
      </c>
    </row>
    <row r="80" spans="1:17" x14ac:dyDescent="0.25">
      <c r="A80" s="74"/>
      <c r="B80" s="94"/>
      <c r="C80" s="85"/>
      <c r="D80" s="3" t="s">
        <v>7</v>
      </c>
      <c r="E80" s="4">
        <f t="shared" si="61"/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</row>
    <row r="81" spans="1:17" ht="25.5" x14ac:dyDescent="0.25">
      <c r="A81" s="75"/>
      <c r="B81" s="95"/>
      <c r="C81" s="85"/>
      <c r="D81" s="3" t="s">
        <v>8</v>
      </c>
      <c r="E81" s="4">
        <f t="shared" si="61"/>
        <v>0</v>
      </c>
      <c r="F81" s="4">
        <v>0</v>
      </c>
      <c r="G81" s="4">
        <v>0</v>
      </c>
      <c r="H81" s="4">
        <v>0</v>
      </c>
      <c r="I81" s="4">
        <f t="shared" ref="I81:L81" si="63">I60+I70</f>
        <v>0</v>
      </c>
      <c r="J81" s="4">
        <f t="shared" si="63"/>
        <v>0</v>
      </c>
      <c r="K81" s="4">
        <f t="shared" si="63"/>
        <v>0</v>
      </c>
      <c r="L81" s="4">
        <f t="shared" si="63"/>
        <v>0</v>
      </c>
      <c r="M81" s="4">
        <f t="shared" ref="M81:Q81" si="64">M60+M70</f>
        <v>0</v>
      </c>
      <c r="N81" s="4">
        <f t="shared" si="64"/>
        <v>0</v>
      </c>
      <c r="O81" s="4">
        <f t="shared" si="64"/>
        <v>0</v>
      </c>
      <c r="P81" s="4">
        <f t="shared" si="64"/>
        <v>0</v>
      </c>
      <c r="Q81" s="4">
        <f t="shared" si="64"/>
        <v>0</v>
      </c>
    </row>
    <row r="82" spans="1:17" s="18" customFormat="1" ht="30.75" customHeight="1" x14ac:dyDescent="0.25">
      <c r="A82" s="87"/>
      <c r="B82" s="90" t="s">
        <v>10</v>
      </c>
      <c r="C82" s="87"/>
      <c r="D82" s="22" t="s">
        <v>2</v>
      </c>
      <c r="E82" s="20">
        <f>E83+E84+E85+E86</f>
        <v>3158227993.2600002</v>
      </c>
      <c r="F82" s="20">
        <f t="shared" ref="F82:H82" si="65">F83+F84+F85+F86</f>
        <v>595651131.67999995</v>
      </c>
      <c r="G82" s="20">
        <f t="shared" si="65"/>
        <v>630497061.58000004</v>
      </c>
      <c r="H82" s="20">
        <f t="shared" si="65"/>
        <v>624100100</v>
      </c>
      <c r="I82" s="20">
        <f t="shared" ref="I82" si="66">I83+I84+I85+I86</f>
        <v>622549300</v>
      </c>
      <c r="J82" s="20">
        <f t="shared" ref="J82" si="67">J83+J84+J85+J86</f>
        <v>85678800</v>
      </c>
      <c r="K82" s="20">
        <f t="shared" ref="K82" si="68">K83+K84+K85+K86</f>
        <v>85678800</v>
      </c>
      <c r="L82" s="20">
        <f t="shared" ref="L82:Q82" si="69">L83+L84+L85+L86</f>
        <v>85678800</v>
      </c>
      <c r="M82" s="20">
        <f t="shared" si="69"/>
        <v>85678800</v>
      </c>
      <c r="N82" s="20">
        <f t="shared" si="69"/>
        <v>85678800</v>
      </c>
      <c r="O82" s="20">
        <f t="shared" si="69"/>
        <v>85678800</v>
      </c>
      <c r="P82" s="20">
        <f t="shared" si="69"/>
        <v>85678800</v>
      </c>
      <c r="Q82" s="20">
        <f t="shared" si="69"/>
        <v>85678800</v>
      </c>
    </row>
    <row r="83" spans="1:17" s="18" customFormat="1" x14ac:dyDescent="0.25">
      <c r="A83" s="88"/>
      <c r="B83" s="91"/>
      <c r="C83" s="88"/>
      <c r="D83" s="22" t="s">
        <v>5</v>
      </c>
      <c r="E83" s="29">
        <f t="shared" si="45"/>
        <v>0</v>
      </c>
      <c r="F83" s="20">
        <f t="shared" ref="F83:Q86" si="70">F41+F52+F73</f>
        <v>0</v>
      </c>
      <c r="G83" s="20">
        <f t="shared" si="70"/>
        <v>0</v>
      </c>
      <c r="H83" s="20">
        <f t="shared" si="70"/>
        <v>0</v>
      </c>
      <c r="I83" s="20">
        <f t="shared" si="70"/>
        <v>0</v>
      </c>
      <c r="J83" s="20">
        <f t="shared" si="70"/>
        <v>0</v>
      </c>
      <c r="K83" s="20">
        <f t="shared" si="70"/>
        <v>0</v>
      </c>
      <c r="L83" s="20">
        <f t="shared" si="70"/>
        <v>0</v>
      </c>
      <c r="M83" s="20">
        <f t="shared" si="70"/>
        <v>0</v>
      </c>
      <c r="N83" s="20">
        <f t="shared" si="70"/>
        <v>0</v>
      </c>
      <c r="O83" s="20">
        <f t="shared" si="70"/>
        <v>0</v>
      </c>
      <c r="P83" s="20">
        <f t="shared" si="70"/>
        <v>0</v>
      </c>
      <c r="Q83" s="20">
        <f t="shared" si="70"/>
        <v>0</v>
      </c>
    </row>
    <row r="84" spans="1:17" s="18" customFormat="1" ht="25.5" x14ac:dyDescent="0.25">
      <c r="A84" s="88"/>
      <c r="B84" s="91"/>
      <c r="C84" s="88"/>
      <c r="D84" s="22" t="s">
        <v>6</v>
      </c>
      <c r="E84" s="29">
        <f t="shared" si="45"/>
        <v>2106324400</v>
      </c>
      <c r="F84" s="20">
        <f t="shared" si="70"/>
        <v>491743900</v>
      </c>
      <c r="G84" s="20">
        <f t="shared" si="70"/>
        <v>540839500</v>
      </c>
      <c r="H84" s="20">
        <f t="shared" si="70"/>
        <v>536870500</v>
      </c>
      <c r="I84" s="20">
        <f t="shared" si="70"/>
        <v>536870500</v>
      </c>
      <c r="J84" s="20">
        <f t="shared" si="70"/>
        <v>0</v>
      </c>
      <c r="K84" s="20">
        <f t="shared" si="70"/>
        <v>0</v>
      </c>
      <c r="L84" s="20">
        <f t="shared" si="70"/>
        <v>0</v>
      </c>
      <c r="M84" s="20">
        <f t="shared" si="70"/>
        <v>0</v>
      </c>
      <c r="N84" s="20">
        <f t="shared" si="70"/>
        <v>0</v>
      </c>
      <c r="O84" s="20">
        <f t="shared" si="70"/>
        <v>0</v>
      </c>
      <c r="P84" s="20">
        <f t="shared" si="70"/>
        <v>0</v>
      </c>
      <c r="Q84" s="20">
        <f t="shared" si="70"/>
        <v>0</v>
      </c>
    </row>
    <row r="85" spans="1:17" s="18" customFormat="1" ht="28.5" customHeight="1" x14ac:dyDescent="0.25">
      <c r="A85" s="88"/>
      <c r="B85" s="91"/>
      <c r="C85" s="88"/>
      <c r="D85" s="22" t="s">
        <v>7</v>
      </c>
      <c r="E85" s="29">
        <f t="shared" si="45"/>
        <v>1051903593.26</v>
      </c>
      <c r="F85" s="20">
        <f t="shared" si="70"/>
        <v>103907231.67999999</v>
      </c>
      <c r="G85" s="20">
        <f t="shared" si="70"/>
        <v>89657561.579999998</v>
      </c>
      <c r="H85" s="20">
        <f t="shared" si="70"/>
        <v>87229600</v>
      </c>
      <c r="I85" s="20">
        <f t="shared" si="70"/>
        <v>85678800</v>
      </c>
      <c r="J85" s="20">
        <f t="shared" si="70"/>
        <v>85678800</v>
      </c>
      <c r="K85" s="20">
        <f t="shared" si="70"/>
        <v>85678800</v>
      </c>
      <c r="L85" s="20">
        <f t="shared" si="70"/>
        <v>85678800</v>
      </c>
      <c r="M85" s="20">
        <f t="shared" si="70"/>
        <v>85678800</v>
      </c>
      <c r="N85" s="20">
        <f t="shared" si="70"/>
        <v>85678800</v>
      </c>
      <c r="O85" s="20">
        <f t="shared" si="70"/>
        <v>85678800</v>
      </c>
      <c r="P85" s="20">
        <f t="shared" si="70"/>
        <v>85678800</v>
      </c>
      <c r="Q85" s="20">
        <f t="shared" si="70"/>
        <v>85678800</v>
      </c>
    </row>
    <row r="86" spans="1:17" s="18" customFormat="1" ht="25.5" x14ac:dyDescent="0.25">
      <c r="A86" s="89"/>
      <c r="B86" s="92"/>
      <c r="C86" s="89"/>
      <c r="D86" s="22" t="s">
        <v>8</v>
      </c>
      <c r="E86" s="29">
        <f t="shared" si="45"/>
        <v>0</v>
      </c>
      <c r="F86" s="20">
        <f t="shared" si="70"/>
        <v>0</v>
      </c>
      <c r="G86" s="20">
        <f t="shared" si="70"/>
        <v>0</v>
      </c>
      <c r="H86" s="20">
        <f t="shared" si="70"/>
        <v>0</v>
      </c>
      <c r="I86" s="20">
        <f t="shared" si="70"/>
        <v>0</v>
      </c>
      <c r="J86" s="20">
        <f t="shared" si="70"/>
        <v>0</v>
      </c>
      <c r="K86" s="20">
        <f t="shared" si="70"/>
        <v>0</v>
      </c>
      <c r="L86" s="20">
        <f t="shared" si="70"/>
        <v>0</v>
      </c>
      <c r="M86" s="20">
        <f t="shared" si="70"/>
        <v>0</v>
      </c>
      <c r="N86" s="20">
        <f t="shared" si="70"/>
        <v>0</v>
      </c>
      <c r="O86" s="20">
        <f t="shared" si="70"/>
        <v>0</v>
      </c>
      <c r="P86" s="20">
        <f t="shared" si="70"/>
        <v>0</v>
      </c>
      <c r="Q86" s="20">
        <f t="shared" si="70"/>
        <v>0</v>
      </c>
    </row>
    <row r="87" spans="1:17" ht="30.75" customHeight="1" x14ac:dyDescent="0.25">
      <c r="A87" s="73"/>
      <c r="B87" s="93" t="s">
        <v>11</v>
      </c>
      <c r="C87" s="85"/>
      <c r="D87" s="3" t="s">
        <v>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</row>
    <row r="88" spans="1:17" ht="21.75" customHeight="1" x14ac:dyDescent="0.25">
      <c r="A88" s="74"/>
      <c r="B88" s="94"/>
      <c r="C88" s="85"/>
      <c r="D88" s="3" t="s">
        <v>5</v>
      </c>
      <c r="E88" s="4">
        <f t="shared" ref="E88:L88" si="71">E58+E63</f>
        <v>0</v>
      </c>
      <c r="F88" s="4">
        <f t="shared" si="71"/>
        <v>0</v>
      </c>
      <c r="G88" s="4">
        <f t="shared" si="71"/>
        <v>0</v>
      </c>
      <c r="H88" s="4">
        <f t="shared" si="71"/>
        <v>0</v>
      </c>
      <c r="I88" s="4">
        <f t="shared" si="71"/>
        <v>0</v>
      </c>
      <c r="J88" s="4">
        <f t="shared" si="71"/>
        <v>0</v>
      </c>
      <c r="K88" s="4">
        <f t="shared" si="71"/>
        <v>0</v>
      </c>
      <c r="L88" s="4">
        <f t="shared" si="71"/>
        <v>0</v>
      </c>
      <c r="M88" s="4">
        <f t="shared" ref="M88:Q88" si="72">M58+M63</f>
        <v>0</v>
      </c>
      <c r="N88" s="4">
        <f t="shared" si="72"/>
        <v>0</v>
      </c>
      <c r="O88" s="4">
        <f t="shared" si="72"/>
        <v>0</v>
      </c>
      <c r="P88" s="4">
        <f t="shared" si="72"/>
        <v>0</v>
      </c>
      <c r="Q88" s="4">
        <f t="shared" si="72"/>
        <v>0</v>
      </c>
    </row>
    <row r="89" spans="1:17" ht="30" customHeight="1" x14ac:dyDescent="0.25">
      <c r="A89" s="74"/>
      <c r="B89" s="94"/>
      <c r="C89" s="85"/>
      <c r="D89" s="3" t="s">
        <v>6</v>
      </c>
      <c r="E89" s="4">
        <f t="shared" ref="E89:L89" si="73">E59+E64</f>
        <v>0</v>
      </c>
      <c r="F89" s="4">
        <f t="shared" si="73"/>
        <v>0</v>
      </c>
      <c r="G89" s="4">
        <f t="shared" si="73"/>
        <v>0</v>
      </c>
      <c r="H89" s="4">
        <f t="shared" si="73"/>
        <v>0</v>
      </c>
      <c r="I89" s="4">
        <f t="shared" si="73"/>
        <v>0</v>
      </c>
      <c r="J89" s="4">
        <f t="shared" si="73"/>
        <v>0</v>
      </c>
      <c r="K89" s="4">
        <f t="shared" si="73"/>
        <v>0</v>
      </c>
      <c r="L89" s="4">
        <f t="shared" si="73"/>
        <v>0</v>
      </c>
      <c r="M89" s="4">
        <f t="shared" ref="M89:Q89" si="74">M59+M64</f>
        <v>0</v>
      </c>
      <c r="N89" s="4">
        <f t="shared" si="74"/>
        <v>0</v>
      </c>
      <c r="O89" s="4">
        <f t="shared" si="74"/>
        <v>0</v>
      </c>
      <c r="P89" s="4">
        <f t="shared" si="74"/>
        <v>0</v>
      </c>
      <c r="Q89" s="4">
        <f t="shared" si="74"/>
        <v>0</v>
      </c>
    </row>
    <row r="90" spans="1:17" ht="28.5" customHeight="1" x14ac:dyDescent="0.25">
      <c r="A90" s="74"/>
      <c r="B90" s="94"/>
      <c r="C90" s="85"/>
      <c r="D90" s="3" t="s">
        <v>7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1</v>
      </c>
      <c r="N90" s="4">
        <v>2</v>
      </c>
      <c r="O90" s="4">
        <v>3</v>
      </c>
      <c r="P90" s="4">
        <v>4</v>
      </c>
      <c r="Q90" s="4">
        <v>5</v>
      </c>
    </row>
    <row r="91" spans="1:17" ht="25.5" x14ac:dyDescent="0.25">
      <c r="A91" s="75"/>
      <c r="B91" s="95"/>
      <c r="C91" s="85"/>
      <c r="D91" s="3" t="s">
        <v>8</v>
      </c>
      <c r="E91" s="4">
        <f t="shared" ref="E91:L91" si="75">E61+E66</f>
        <v>0</v>
      </c>
      <c r="F91" s="4">
        <f t="shared" si="75"/>
        <v>0</v>
      </c>
      <c r="G91" s="4">
        <f t="shared" si="75"/>
        <v>0</v>
      </c>
      <c r="H91" s="4">
        <f t="shared" si="75"/>
        <v>0</v>
      </c>
      <c r="I91" s="4">
        <f t="shared" si="75"/>
        <v>0</v>
      </c>
      <c r="J91" s="4">
        <f t="shared" si="75"/>
        <v>0</v>
      </c>
      <c r="K91" s="4">
        <f t="shared" si="75"/>
        <v>0</v>
      </c>
      <c r="L91" s="4">
        <f t="shared" si="75"/>
        <v>0</v>
      </c>
      <c r="M91" s="4">
        <f t="shared" ref="M91:Q91" si="76">M61+M66</f>
        <v>0</v>
      </c>
      <c r="N91" s="4">
        <f t="shared" si="76"/>
        <v>0</v>
      </c>
      <c r="O91" s="4">
        <f t="shared" si="76"/>
        <v>0</v>
      </c>
      <c r="P91" s="4">
        <f t="shared" si="76"/>
        <v>0</v>
      </c>
      <c r="Q91" s="4">
        <f t="shared" si="76"/>
        <v>0</v>
      </c>
    </row>
    <row r="92" spans="1:17" ht="30.75" customHeight="1" x14ac:dyDescent="0.25">
      <c r="A92" s="73"/>
      <c r="B92" s="93" t="s">
        <v>4</v>
      </c>
      <c r="C92" s="85"/>
      <c r="D92" s="3" t="s">
        <v>2</v>
      </c>
      <c r="E92" s="4">
        <f>E82</f>
        <v>3158227993.2600002</v>
      </c>
      <c r="F92" s="4">
        <f t="shared" ref="F92:Q92" si="77">F82</f>
        <v>595651131.67999995</v>
      </c>
      <c r="G92" s="4">
        <f t="shared" si="77"/>
        <v>630497061.58000004</v>
      </c>
      <c r="H92" s="4">
        <f t="shared" si="77"/>
        <v>624100100</v>
      </c>
      <c r="I92" s="4">
        <f t="shared" si="77"/>
        <v>622549300</v>
      </c>
      <c r="J92" s="4">
        <f t="shared" si="77"/>
        <v>85678800</v>
      </c>
      <c r="K92" s="4">
        <f t="shared" si="77"/>
        <v>85678800</v>
      </c>
      <c r="L92" s="4">
        <f t="shared" si="77"/>
        <v>85678800</v>
      </c>
      <c r="M92" s="4">
        <f t="shared" si="77"/>
        <v>85678800</v>
      </c>
      <c r="N92" s="4">
        <f t="shared" si="77"/>
        <v>85678800</v>
      </c>
      <c r="O92" s="4">
        <f t="shared" si="77"/>
        <v>85678800</v>
      </c>
      <c r="P92" s="4">
        <f t="shared" si="77"/>
        <v>85678800</v>
      </c>
      <c r="Q92" s="4">
        <f t="shared" si="77"/>
        <v>85678800</v>
      </c>
    </row>
    <row r="93" spans="1:17" ht="21.75" customHeight="1" x14ac:dyDescent="0.25">
      <c r="A93" s="74"/>
      <c r="B93" s="94"/>
      <c r="C93" s="85"/>
      <c r="D93" s="3" t="s">
        <v>5</v>
      </c>
      <c r="E93" s="4">
        <f t="shared" ref="E93:Q97" si="78">E83</f>
        <v>0</v>
      </c>
      <c r="F93" s="4">
        <f t="shared" si="78"/>
        <v>0</v>
      </c>
      <c r="G93" s="4">
        <f t="shared" si="78"/>
        <v>0</v>
      </c>
      <c r="H93" s="4">
        <f t="shared" si="78"/>
        <v>0</v>
      </c>
      <c r="I93" s="4">
        <f t="shared" si="78"/>
        <v>0</v>
      </c>
      <c r="J93" s="4">
        <f t="shared" si="78"/>
        <v>0</v>
      </c>
      <c r="K93" s="4">
        <f t="shared" si="78"/>
        <v>0</v>
      </c>
      <c r="L93" s="4">
        <f t="shared" si="78"/>
        <v>0</v>
      </c>
      <c r="M93" s="4">
        <f t="shared" ref="M93:Q93" si="79">M83</f>
        <v>0</v>
      </c>
      <c r="N93" s="4">
        <f t="shared" si="79"/>
        <v>0</v>
      </c>
      <c r="O93" s="4">
        <f t="shared" si="79"/>
        <v>0</v>
      </c>
      <c r="P93" s="4">
        <f t="shared" si="79"/>
        <v>0</v>
      </c>
      <c r="Q93" s="4">
        <f t="shared" si="79"/>
        <v>0</v>
      </c>
    </row>
    <row r="94" spans="1:17" ht="30" customHeight="1" x14ac:dyDescent="0.25">
      <c r="A94" s="74"/>
      <c r="B94" s="94"/>
      <c r="C94" s="85"/>
      <c r="D94" s="3" t="s">
        <v>6</v>
      </c>
      <c r="E94" s="4">
        <f t="shared" si="78"/>
        <v>2106324400</v>
      </c>
      <c r="F94" s="4">
        <f t="shared" si="78"/>
        <v>491743900</v>
      </c>
      <c r="G94" s="4">
        <f t="shared" si="78"/>
        <v>540839500</v>
      </c>
      <c r="H94" s="4">
        <f t="shared" si="78"/>
        <v>536870500</v>
      </c>
      <c r="I94" s="4">
        <f t="shared" si="78"/>
        <v>536870500</v>
      </c>
      <c r="J94" s="4">
        <f t="shared" si="78"/>
        <v>0</v>
      </c>
      <c r="K94" s="4">
        <f t="shared" si="78"/>
        <v>0</v>
      </c>
      <c r="L94" s="4">
        <f t="shared" si="78"/>
        <v>0</v>
      </c>
      <c r="M94" s="4">
        <f t="shared" ref="M94:Q94" si="80">M84</f>
        <v>0</v>
      </c>
      <c r="N94" s="4">
        <f t="shared" si="80"/>
        <v>0</v>
      </c>
      <c r="O94" s="4">
        <f t="shared" si="80"/>
        <v>0</v>
      </c>
      <c r="P94" s="4">
        <f t="shared" si="80"/>
        <v>0</v>
      </c>
      <c r="Q94" s="4">
        <f t="shared" si="80"/>
        <v>0</v>
      </c>
    </row>
    <row r="95" spans="1:17" ht="28.5" customHeight="1" x14ac:dyDescent="0.25">
      <c r="A95" s="74"/>
      <c r="B95" s="94"/>
      <c r="C95" s="85"/>
      <c r="D95" s="3" t="s">
        <v>7</v>
      </c>
      <c r="E95" s="4">
        <f t="shared" si="78"/>
        <v>1051903593.26</v>
      </c>
      <c r="F95" s="4">
        <f t="shared" si="78"/>
        <v>103907231.67999999</v>
      </c>
      <c r="G95" s="4">
        <f t="shared" si="78"/>
        <v>89657561.579999998</v>
      </c>
      <c r="H95" s="4">
        <f t="shared" si="78"/>
        <v>87229600</v>
      </c>
      <c r="I95" s="4">
        <f t="shared" si="78"/>
        <v>85678800</v>
      </c>
      <c r="J95" s="4">
        <f t="shared" si="78"/>
        <v>85678800</v>
      </c>
      <c r="K95" s="4">
        <f t="shared" si="78"/>
        <v>85678800</v>
      </c>
      <c r="L95" s="4">
        <f t="shared" si="78"/>
        <v>85678800</v>
      </c>
      <c r="M95" s="4">
        <f t="shared" si="78"/>
        <v>85678800</v>
      </c>
      <c r="N95" s="4">
        <f t="shared" si="78"/>
        <v>85678800</v>
      </c>
      <c r="O95" s="4">
        <f t="shared" si="78"/>
        <v>85678800</v>
      </c>
      <c r="P95" s="4">
        <f t="shared" si="78"/>
        <v>85678800</v>
      </c>
      <c r="Q95" s="4">
        <f t="shared" si="78"/>
        <v>85678800</v>
      </c>
    </row>
    <row r="96" spans="1:17" ht="25.5" x14ac:dyDescent="0.25">
      <c r="A96" s="75"/>
      <c r="B96" s="95"/>
      <c r="C96" s="85"/>
      <c r="D96" s="3" t="s">
        <v>8</v>
      </c>
      <c r="E96" s="4">
        <f t="shared" si="78"/>
        <v>0</v>
      </c>
      <c r="F96" s="4">
        <f t="shared" si="78"/>
        <v>0</v>
      </c>
      <c r="G96" s="4">
        <f t="shared" si="78"/>
        <v>0</v>
      </c>
      <c r="H96" s="4">
        <f t="shared" si="78"/>
        <v>0</v>
      </c>
      <c r="I96" s="4">
        <f t="shared" si="78"/>
        <v>0</v>
      </c>
      <c r="J96" s="4">
        <f t="shared" si="78"/>
        <v>0</v>
      </c>
      <c r="K96" s="4">
        <f t="shared" si="78"/>
        <v>0</v>
      </c>
      <c r="L96" s="4">
        <f t="shared" si="78"/>
        <v>0</v>
      </c>
      <c r="M96" s="4">
        <f t="shared" ref="M96:Q96" si="81">M86</f>
        <v>0</v>
      </c>
      <c r="N96" s="4">
        <f t="shared" si="81"/>
        <v>0</v>
      </c>
      <c r="O96" s="4">
        <f t="shared" si="81"/>
        <v>0</v>
      </c>
      <c r="P96" s="4">
        <f t="shared" si="81"/>
        <v>0</v>
      </c>
      <c r="Q96" s="4">
        <f t="shared" si="81"/>
        <v>0</v>
      </c>
    </row>
    <row r="97" spans="1:17" x14ac:dyDescent="0.25">
      <c r="A97" s="7"/>
      <c r="B97" s="8" t="s">
        <v>12</v>
      </c>
      <c r="C97" s="2"/>
      <c r="D97" s="3"/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f t="shared" si="78"/>
        <v>0</v>
      </c>
      <c r="L97" s="4">
        <v>0</v>
      </c>
      <c r="M97" s="4">
        <v>1</v>
      </c>
      <c r="N97" s="4">
        <v>2</v>
      </c>
      <c r="O97" s="4">
        <v>3</v>
      </c>
      <c r="P97" s="4">
        <v>4</v>
      </c>
      <c r="Q97" s="4">
        <v>5</v>
      </c>
    </row>
    <row r="98" spans="1:17" ht="30.75" customHeight="1" x14ac:dyDescent="0.25">
      <c r="A98" s="73"/>
      <c r="B98" s="93" t="s">
        <v>43</v>
      </c>
      <c r="C98" s="85"/>
      <c r="D98" s="3" t="s">
        <v>2</v>
      </c>
      <c r="E98" s="4">
        <f>E92</f>
        <v>3158227993.2600002</v>
      </c>
      <c r="F98" s="4">
        <f t="shared" ref="F98:Q98" si="82">F92</f>
        <v>595651131.67999995</v>
      </c>
      <c r="G98" s="4">
        <f t="shared" si="82"/>
        <v>630497061.58000004</v>
      </c>
      <c r="H98" s="4">
        <f t="shared" si="82"/>
        <v>624100100</v>
      </c>
      <c r="I98" s="4">
        <f t="shared" si="82"/>
        <v>622549300</v>
      </c>
      <c r="J98" s="4">
        <f t="shared" si="82"/>
        <v>85678800</v>
      </c>
      <c r="K98" s="4">
        <f t="shared" si="82"/>
        <v>85678800</v>
      </c>
      <c r="L98" s="4">
        <f t="shared" si="82"/>
        <v>85678800</v>
      </c>
      <c r="M98" s="4">
        <f t="shared" si="82"/>
        <v>85678800</v>
      </c>
      <c r="N98" s="4">
        <f t="shared" si="82"/>
        <v>85678800</v>
      </c>
      <c r="O98" s="4">
        <f t="shared" si="82"/>
        <v>85678800</v>
      </c>
      <c r="P98" s="4">
        <f t="shared" si="82"/>
        <v>85678800</v>
      </c>
      <c r="Q98" s="4">
        <f t="shared" si="82"/>
        <v>85678800</v>
      </c>
    </row>
    <row r="99" spans="1:17" ht="21.75" customHeight="1" x14ac:dyDescent="0.25">
      <c r="A99" s="74"/>
      <c r="B99" s="94"/>
      <c r="C99" s="85"/>
      <c r="D99" s="3" t="s">
        <v>5</v>
      </c>
      <c r="E99" s="4">
        <f t="shared" ref="E99:Q102" si="83">E93</f>
        <v>0</v>
      </c>
      <c r="F99" s="4">
        <f t="shared" si="83"/>
        <v>0</v>
      </c>
      <c r="G99" s="4">
        <f t="shared" si="83"/>
        <v>0</v>
      </c>
      <c r="H99" s="4">
        <f t="shared" si="83"/>
        <v>0</v>
      </c>
      <c r="I99" s="4">
        <f t="shared" si="83"/>
        <v>0</v>
      </c>
      <c r="J99" s="4">
        <f t="shared" si="83"/>
        <v>0</v>
      </c>
      <c r="K99" s="4">
        <f t="shared" si="83"/>
        <v>0</v>
      </c>
      <c r="L99" s="4">
        <f t="shared" si="83"/>
        <v>0</v>
      </c>
      <c r="M99" s="4">
        <f t="shared" ref="M99:Q99" si="84">M93</f>
        <v>0</v>
      </c>
      <c r="N99" s="4">
        <f t="shared" si="84"/>
        <v>0</v>
      </c>
      <c r="O99" s="4">
        <f t="shared" si="84"/>
        <v>0</v>
      </c>
      <c r="P99" s="4">
        <f t="shared" si="84"/>
        <v>0</v>
      </c>
      <c r="Q99" s="4">
        <f t="shared" si="84"/>
        <v>0</v>
      </c>
    </row>
    <row r="100" spans="1:17" ht="30" customHeight="1" x14ac:dyDescent="0.25">
      <c r="A100" s="74"/>
      <c r="B100" s="94"/>
      <c r="C100" s="85"/>
      <c r="D100" s="3" t="s">
        <v>6</v>
      </c>
      <c r="E100" s="4">
        <f t="shared" si="83"/>
        <v>2106324400</v>
      </c>
      <c r="F100" s="4">
        <f t="shared" si="83"/>
        <v>491743900</v>
      </c>
      <c r="G100" s="4">
        <f t="shared" si="83"/>
        <v>540839500</v>
      </c>
      <c r="H100" s="4">
        <f t="shared" si="83"/>
        <v>536870500</v>
      </c>
      <c r="I100" s="4">
        <f t="shared" si="83"/>
        <v>536870500</v>
      </c>
      <c r="J100" s="4">
        <f t="shared" si="83"/>
        <v>0</v>
      </c>
      <c r="K100" s="4">
        <f t="shared" si="83"/>
        <v>0</v>
      </c>
      <c r="L100" s="4">
        <f t="shared" si="83"/>
        <v>0</v>
      </c>
      <c r="M100" s="4">
        <f t="shared" ref="M100:Q100" si="85">M94</f>
        <v>0</v>
      </c>
      <c r="N100" s="4">
        <f t="shared" si="85"/>
        <v>0</v>
      </c>
      <c r="O100" s="4">
        <f t="shared" si="85"/>
        <v>0</v>
      </c>
      <c r="P100" s="4">
        <f t="shared" si="85"/>
        <v>0</v>
      </c>
      <c r="Q100" s="4">
        <f t="shared" si="85"/>
        <v>0</v>
      </c>
    </row>
    <row r="101" spans="1:17" ht="28.5" customHeight="1" x14ac:dyDescent="0.25">
      <c r="A101" s="74"/>
      <c r="B101" s="94"/>
      <c r="C101" s="85"/>
      <c r="D101" s="3" t="s">
        <v>7</v>
      </c>
      <c r="E101" s="4">
        <f t="shared" si="83"/>
        <v>1051903593.26</v>
      </c>
      <c r="F101" s="4">
        <f t="shared" si="83"/>
        <v>103907231.67999999</v>
      </c>
      <c r="G101" s="4">
        <f t="shared" si="83"/>
        <v>89657561.579999998</v>
      </c>
      <c r="H101" s="4">
        <f t="shared" si="83"/>
        <v>87229600</v>
      </c>
      <c r="I101" s="4">
        <f t="shared" si="83"/>
        <v>85678800</v>
      </c>
      <c r="J101" s="4">
        <f t="shared" si="83"/>
        <v>85678800</v>
      </c>
      <c r="K101" s="4">
        <f t="shared" si="83"/>
        <v>85678800</v>
      </c>
      <c r="L101" s="4">
        <f t="shared" si="83"/>
        <v>85678800</v>
      </c>
      <c r="M101" s="4">
        <f t="shared" si="83"/>
        <v>85678800</v>
      </c>
      <c r="N101" s="4">
        <f t="shared" si="83"/>
        <v>85678800</v>
      </c>
      <c r="O101" s="4">
        <f t="shared" si="83"/>
        <v>85678800</v>
      </c>
      <c r="P101" s="4">
        <f t="shared" si="83"/>
        <v>85678800</v>
      </c>
      <c r="Q101" s="4">
        <f t="shared" si="83"/>
        <v>85678800</v>
      </c>
    </row>
    <row r="102" spans="1:17" ht="25.5" x14ac:dyDescent="0.25">
      <c r="A102" s="75"/>
      <c r="B102" s="95"/>
      <c r="C102" s="85"/>
      <c r="D102" s="3" t="s">
        <v>8</v>
      </c>
      <c r="E102" s="4">
        <f t="shared" si="83"/>
        <v>0</v>
      </c>
      <c r="F102" s="4">
        <f t="shared" si="83"/>
        <v>0</v>
      </c>
      <c r="G102" s="4">
        <f t="shared" si="83"/>
        <v>0</v>
      </c>
      <c r="H102" s="4">
        <f t="shared" si="83"/>
        <v>0</v>
      </c>
      <c r="I102" s="4">
        <f t="shared" si="83"/>
        <v>0</v>
      </c>
      <c r="J102" s="4">
        <f t="shared" si="83"/>
        <v>0</v>
      </c>
      <c r="K102" s="4">
        <f t="shared" si="83"/>
        <v>0</v>
      </c>
      <c r="L102" s="4">
        <f t="shared" si="83"/>
        <v>0</v>
      </c>
      <c r="M102" s="4">
        <f t="shared" ref="M102:Q102" si="86">M96</f>
        <v>0</v>
      </c>
      <c r="N102" s="4">
        <f t="shared" si="86"/>
        <v>0</v>
      </c>
      <c r="O102" s="4">
        <f t="shared" si="86"/>
        <v>0</v>
      </c>
      <c r="P102" s="4">
        <f t="shared" si="86"/>
        <v>0</v>
      </c>
      <c r="Q102" s="4">
        <f t="shared" si="86"/>
        <v>0</v>
      </c>
    </row>
    <row r="103" spans="1:17" ht="30.75" customHeight="1" x14ac:dyDescent="0.25">
      <c r="A103" s="73"/>
      <c r="B103" s="93" t="s">
        <v>44</v>
      </c>
      <c r="C103" s="85"/>
      <c r="D103" s="3" t="s">
        <v>2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</row>
    <row r="104" spans="1:17" ht="21.75" customHeight="1" x14ac:dyDescent="0.25">
      <c r="A104" s="74"/>
      <c r="B104" s="94"/>
      <c r="C104" s="85"/>
      <c r="D104" s="3" t="s">
        <v>5</v>
      </c>
      <c r="E104" s="4">
        <f>E93</f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</row>
    <row r="105" spans="1:17" ht="30" customHeight="1" x14ac:dyDescent="0.25">
      <c r="A105" s="74"/>
      <c r="B105" s="94"/>
      <c r="C105" s="85"/>
      <c r="D105" s="3" t="s">
        <v>6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</row>
    <row r="106" spans="1:17" ht="28.5" customHeight="1" x14ac:dyDescent="0.25">
      <c r="A106" s="74"/>
      <c r="B106" s="94"/>
      <c r="C106" s="85"/>
      <c r="D106" s="3" t="s">
        <v>7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</row>
    <row r="107" spans="1:17" ht="25.5" x14ac:dyDescent="0.25">
      <c r="A107" s="75"/>
      <c r="B107" s="95"/>
      <c r="C107" s="85"/>
      <c r="D107" s="3" t="s">
        <v>8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</row>
    <row r="108" spans="1:17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</sheetData>
  <mergeCells count="69">
    <mergeCell ref="A40:A44"/>
    <mergeCell ref="B40:B44"/>
    <mergeCell ref="C40:C44"/>
    <mergeCell ref="A51:A55"/>
    <mergeCell ref="B51:B55"/>
    <mergeCell ref="C51:C55"/>
    <mergeCell ref="A87:A91"/>
    <mergeCell ref="B87:B91"/>
    <mergeCell ref="C87:C91"/>
    <mergeCell ref="A103:A107"/>
    <mergeCell ref="B103:B107"/>
    <mergeCell ref="C103:C107"/>
    <mergeCell ref="A92:A96"/>
    <mergeCell ref="B92:B96"/>
    <mergeCell ref="C92:C96"/>
    <mergeCell ref="A98:A102"/>
    <mergeCell ref="B98:B102"/>
    <mergeCell ref="C98:C102"/>
    <mergeCell ref="A67:A71"/>
    <mergeCell ref="A72:A76"/>
    <mergeCell ref="B72:B76"/>
    <mergeCell ref="C72:C76"/>
    <mergeCell ref="A77:A81"/>
    <mergeCell ref="B77:B81"/>
    <mergeCell ref="C77:C81"/>
    <mergeCell ref="B82:B86"/>
    <mergeCell ref="C82:C86"/>
    <mergeCell ref="B35:B39"/>
    <mergeCell ref="C35:C39"/>
    <mergeCell ref="B67:B71"/>
    <mergeCell ref="C67:C71"/>
    <mergeCell ref="A82:A86"/>
    <mergeCell ref="B25:B29"/>
    <mergeCell ref="C25:C29"/>
    <mergeCell ref="A25:A29"/>
    <mergeCell ref="A45:Q45"/>
    <mergeCell ref="A56:Q56"/>
    <mergeCell ref="B46:B50"/>
    <mergeCell ref="C46:C50"/>
    <mergeCell ref="A46:A50"/>
    <mergeCell ref="A57:A61"/>
    <mergeCell ref="B57:B61"/>
    <mergeCell ref="C57:C61"/>
    <mergeCell ref="A62:A66"/>
    <mergeCell ref="B62:B66"/>
    <mergeCell ref="C62:C66"/>
    <mergeCell ref="A35:A39"/>
    <mergeCell ref="E5:Q5"/>
    <mergeCell ref="F6:Q6"/>
    <mergeCell ref="A3:Q3"/>
    <mergeCell ref="I2:K2"/>
    <mergeCell ref="B5:B7"/>
    <mergeCell ref="A5:A7"/>
    <mergeCell ref="C5:C7"/>
    <mergeCell ref="D5:D7"/>
    <mergeCell ref="E6:E7"/>
    <mergeCell ref="A30:A34"/>
    <mergeCell ref="B30:B34"/>
    <mergeCell ref="C30:C34"/>
    <mergeCell ref="A9:Q9"/>
    <mergeCell ref="B10:B14"/>
    <mergeCell ref="A10:A14"/>
    <mergeCell ref="B20:B24"/>
    <mergeCell ref="C20:C24"/>
    <mergeCell ref="A20:A24"/>
    <mergeCell ref="B15:B19"/>
    <mergeCell ref="A15:A19"/>
    <mergeCell ref="C10:C14"/>
    <mergeCell ref="C15:C19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42" firstPageNumber="9" fitToHeight="2" orientation="landscape" useFirstPageNumber="1" r:id="rId1"/>
  <headerFooter>
    <oddHeader>&amp;C&amp;P</oddHeader>
    <firstHeader>&amp;C10</firstHead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view="pageBreakPreview" zoomScaleNormal="80" zoomScaleSheetLayoutView="100" workbookViewId="0">
      <selection activeCell="D12" sqref="D12"/>
    </sheetView>
  </sheetViews>
  <sheetFormatPr defaultRowHeight="15.75" x14ac:dyDescent="0.25"/>
  <cols>
    <col min="1" max="1" width="7.140625" style="1" customWidth="1"/>
    <col min="2" max="2" width="57" style="1" customWidth="1"/>
    <col min="3" max="3" width="27.5703125" style="1" customWidth="1"/>
    <col min="4" max="4" width="21.42578125" style="1" customWidth="1"/>
    <col min="5" max="5" width="18" style="1" customWidth="1"/>
    <col min="6" max="12" width="15.7109375" style="1" customWidth="1"/>
    <col min="13" max="13" width="17" style="1" customWidth="1"/>
    <col min="14" max="16384" width="9.140625" style="1"/>
  </cols>
  <sheetData>
    <row r="1" spans="1:13" x14ac:dyDescent="0.25">
      <c r="D1" s="48"/>
      <c r="E1" s="48"/>
      <c r="F1" s="48"/>
      <c r="G1" s="48"/>
    </row>
    <row r="2" spans="1:13" x14ac:dyDescent="0.25">
      <c r="D2" s="49" t="s">
        <v>28</v>
      </c>
      <c r="E2" s="50"/>
      <c r="F2" s="50"/>
      <c r="G2" s="50"/>
    </row>
    <row r="3" spans="1:13" x14ac:dyDescent="0.25">
      <c r="C3" s="86"/>
      <c r="D3" s="86"/>
      <c r="E3" s="86"/>
      <c r="H3" s="6"/>
    </row>
    <row r="4" spans="1:13" ht="48" customHeight="1" x14ac:dyDescent="0.25">
      <c r="A4" s="96" t="s">
        <v>198</v>
      </c>
      <c r="B4" s="96"/>
      <c r="C4" s="96"/>
      <c r="D4" s="96"/>
      <c r="E4" s="52"/>
      <c r="F4" s="52"/>
      <c r="G4" s="52"/>
      <c r="H4" s="52"/>
      <c r="I4" s="52"/>
      <c r="J4" s="52"/>
      <c r="K4" s="52"/>
      <c r="L4" s="52"/>
      <c r="M4" s="52"/>
    </row>
    <row r="5" spans="1:13" ht="36.75" customHeight="1" x14ac:dyDescent="0.25">
      <c r="A5" s="53" t="s">
        <v>141</v>
      </c>
      <c r="B5" s="53" t="s">
        <v>142</v>
      </c>
      <c r="C5" s="53" t="s">
        <v>143</v>
      </c>
      <c r="D5" s="53" t="s">
        <v>144</v>
      </c>
      <c r="M5" s="49"/>
    </row>
    <row r="6" spans="1:13" x14ac:dyDescent="0.25">
      <c r="A6" s="54">
        <v>1</v>
      </c>
      <c r="B6" s="54">
        <v>2</v>
      </c>
      <c r="C6" s="54">
        <v>3</v>
      </c>
      <c r="D6" s="54">
        <v>4</v>
      </c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54" t="s">
        <v>195</v>
      </c>
      <c r="B7" s="54" t="s">
        <v>162</v>
      </c>
      <c r="C7" s="54" t="s">
        <v>159</v>
      </c>
      <c r="D7" s="54" t="s">
        <v>159</v>
      </c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</sheetData>
  <mergeCells count="2">
    <mergeCell ref="A4:D4"/>
    <mergeCell ref="C3:E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65" firstPageNumber="12" fitToHeight="2" orientation="portrait" useFirstPageNumber="1" r:id="rId1"/>
  <headerFooter>
    <oddHeader>&amp;C&amp;P</oddHeader>
    <firstHeader>&amp;C10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BreakPreview" topLeftCell="A34" zoomScale="90" zoomScaleNormal="100" zoomScaleSheetLayoutView="90" workbookViewId="0">
      <selection activeCell="F24" sqref="F24:F28"/>
    </sheetView>
  </sheetViews>
  <sheetFormatPr defaultRowHeight="15" x14ac:dyDescent="0.25"/>
  <cols>
    <col min="1" max="1" width="4.7109375" style="11" customWidth="1"/>
    <col min="2" max="2" width="17.85546875" style="11" customWidth="1"/>
    <col min="3" max="3" width="18.5703125" style="11" customWidth="1"/>
    <col min="4" max="4" width="25.5703125" style="11" customWidth="1"/>
    <col min="5" max="5" width="45.140625" style="11" customWidth="1"/>
    <col min="6" max="6" width="16.85546875" style="11" customWidth="1"/>
    <col min="7" max="7" width="17.5703125" style="11" customWidth="1"/>
    <col min="8" max="15" width="9.140625" style="11" customWidth="1"/>
    <col min="16" max="16" width="11.140625" style="11" customWidth="1"/>
    <col min="17" max="16384" width="9.140625" style="11"/>
  </cols>
  <sheetData>
    <row r="1" spans="1:16" ht="15.75" x14ac:dyDescent="0.25">
      <c r="M1" s="41"/>
      <c r="N1" s="41"/>
      <c r="O1" s="41"/>
      <c r="P1" s="41"/>
    </row>
    <row r="2" spans="1:16" x14ac:dyDescent="0.25">
      <c r="M2" s="43"/>
      <c r="N2" s="43"/>
      <c r="O2" s="43"/>
      <c r="P2" s="44" t="s">
        <v>34</v>
      </c>
    </row>
    <row r="3" spans="1:16" ht="55.5" customHeight="1" x14ac:dyDescent="0.25">
      <c r="A3" s="66" t="s">
        <v>145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</row>
    <row r="5" spans="1:16" ht="56.25" customHeight="1" x14ac:dyDescent="0.25">
      <c r="A5" s="97" t="s">
        <v>0</v>
      </c>
      <c r="B5" s="97" t="s">
        <v>14</v>
      </c>
      <c r="C5" s="97" t="s">
        <v>15</v>
      </c>
      <c r="D5" s="97" t="s">
        <v>16</v>
      </c>
      <c r="E5" s="97" t="s">
        <v>17</v>
      </c>
      <c r="F5" s="97" t="s">
        <v>18</v>
      </c>
      <c r="G5" s="97" t="s">
        <v>1</v>
      </c>
      <c r="H5" s="97" t="s">
        <v>19</v>
      </c>
      <c r="I5" s="97"/>
      <c r="J5" s="97"/>
      <c r="K5" s="97"/>
      <c r="L5" s="97"/>
      <c r="M5" s="97"/>
      <c r="N5" s="97"/>
      <c r="O5" s="97"/>
      <c r="P5" s="97"/>
    </row>
    <row r="6" spans="1:16" x14ac:dyDescent="0.25">
      <c r="A6" s="97"/>
      <c r="B6" s="97"/>
      <c r="C6" s="97"/>
      <c r="D6" s="97"/>
      <c r="E6" s="97"/>
      <c r="F6" s="97"/>
      <c r="G6" s="97"/>
      <c r="H6" s="9" t="s">
        <v>2</v>
      </c>
      <c r="I6" s="9" t="s">
        <v>20</v>
      </c>
      <c r="J6" s="9" t="s">
        <v>21</v>
      </c>
      <c r="K6" s="9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</row>
    <row r="7" spans="1:16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</row>
    <row r="8" spans="1:16" ht="31.5" customHeight="1" x14ac:dyDescent="0.25">
      <c r="A8" s="99" t="s">
        <v>61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1"/>
    </row>
    <row r="9" spans="1:16" ht="15.75" customHeight="1" x14ac:dyDescent="0.25">
      <c r="A9" s="97"/>
      <c r="B9" s="97" t="s">
        <v>83</v>
      </c>
      <c r="C9" s="97" t="s">
        <v>51</v>
      </c>
      <c r="D9" s="97" t="s">
        <v>88</v>
      </c>
      <c r="E9" s="98" t="s">
        <v>55</v>
      </c>
      <c r="F9" s="97" t="s">
        <v>42</v>
      </c>
      <c r="G9" s="3" t="s">
        <v>2</v>
      </c>
      <c r="H9" s="24">
        <f>SUM(I9:P9)</f>
        <v>0</v>
      </c>
      <c r="I9" s="24">
        <f>SUM(I10:I13)</f>
        <v>0</v>
      </c>
      <c r="J9" s="24">
        <f t="shared" ref="J9:P9" si="0">SUM(J10:J13)</f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</row>
    <row r="10" spans="1:16" ht="25.5" x14ac:dyDescent="0.25">
      <c r="A10" s="97"/>
      <c r="B10" s="97"/>
      <c r="C10" s="97"/>
      <c r="D10" s="97"/>
      <c r="E10" s="98"/>
      <c r="F10" s="97"/>
      <c r="G10" s="3" t="s">
        <v>5</v>
      </c>
      <c r="H10" s="24">
        <f>SUM(I10:P10)</f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25.5" x14ac:dyDescent="0.25">
      <c r="A11" s="97"/>
      <c r="B11" s="97"/>
      <c r="C11" s="97"/>
      <c r="D11" s="97"/>
      <c r="E11" s="98"/>
      <c r="F11" s="97"/>
      <c r="G11" s="3" t="s">
        <v>6</v>
      </c>
      <c r="H11" s="24">
        <f t="shared" ref="H11:H13" si="1">SUM(I11:P11)</f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</row>
    <row r="12" spans="1:16" x14ac:dyDescent="0.25">
      <c r="A12" s="97"/>
      <c r="B12" s="97"/>
      <c r="C12" s="97"/>
      <c r="D12" s="97"/>
      <c r="E12" s="98"/>
      <c r="F12" s="97"/>
      <c r="G12" s="3" t="s">
        <v>7</v>
      </c>
      <c r="H12" s="24">
        <f t="shared" si="1"/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</row>
    <row r="13" spans="1:16" ht="25.5" x14ac:dyDescent="0.25">
      <c r="A13" s="97"/>
      <c r="B13" s="97"/>
      <c r="C13" s="97"/>
      <c r="D13" s="97"/>
      <c r="E13" s="98"/>
      <c r="F13" s="97"/>
      <c r="G13" s="3" t="s">
        <v>8</v>
      </c>
      <c r="H13" s="24">
        <f t="shared" si="1"/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</row>
    <row r="14" spans="1:16" ht="21" customHeight="1" x14ac:dyDescent="0.25">
      <c r="A14" s="97"/>
      <c r="B14" s="97"/>
      <c r="C14" s="97" t="s">
        <v>52</v>
      </c>
      <c r="D14" s="97" t="s">
        <v>70</v>
      </c>
      <c r="E14" s="98" t="s">
        <v>199</v>
      </c>
      <c r="F14" s="97" t="s">
        <v>42</v>
      </c>
      <c r="G14" s="3" t="s">
        <v>2</v>
      </c>
      <c r="H14" s="24">
        <f>SUM(I14:P14)</f>
        <v>0</v>
      </c>
      <c r="I14" s="24">
        <f>SUM(I15:I18)</f>
        <v>0</v>
      </c>
      <c r="J14" s="24">
        <f t="shared" ref="J14" si="2">SUM(J15:J18)</f>
        <v>0</v>
      </c>
      <c r="K14" s="24">
        <f t="shared" ref="K14" si="3">SUM(K15:K18)</f>
        <v>0</v>
      </c>
      <c r="L14" s="24">
        <f t="shared" ref="L14" si="4">SUM(L15:L18)</f>
        <v>0</v>
      </c>
      <c r="M14" s="24">
        <f t="shared" ref="M14" si="5">SUM(M15:M18)</f>
        <v>0</v>
      </c>
      <c r="N14" s="24">
        <f t="shared" ref="N14" si="6">SUM(N15:N18)</f>
        <v>0</v>
      </c>
      <c r="O14" s="24">
        <f t="shared" ref="O14" si="7">SUM(O15:O18)</f>
        <v>0</v>
      </c>
      <c r="P14" s="24">
        <f t="shared" ref="P14" si="8">SUM(P15:P18)</f>
        <v>0</v>
      </c>
    </row>
    <row r="15" spans="1:16" ht="25.5" x14ac:dyDescent="0.25">
      <c r="A15" s="97"/>
      <c r="B15" s="97"/>
      <c r="C15" s="97"/>
      <c r="D15" s="97"/>
      <c r="E15" s="98"/>
      <c r="F15" s="97"/>
      <c r="G15" s="3" t="s">
        <v>5</v>
      </c>
      <c r="H15" s="24">
        <f>SUM(I15:P15)</f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</row>
    <row r="16" spans="1:16" ht="25.5" x14ac:dyDescent="0.25">
      <c r="A16" s="97"/>
      <c r="B16" s="97"/>
      <c r="C16" s="97"/>
      <c r="D16" s="97"/>
      <c r="E16" s="98"/>
      <c r="F16" s="97"/>
      <c r="G16" s="3" t="s">
        <v>6</v>
      </c>
      <c r="H16" s="24">
        <f t="shared" ref="H16:H18" si="9">SUM(I16:P16)</f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</row>
    <row r="17" spans="1:16" x14ac:dyDescent="0.25">
      <c r="A17" s="97"/>
      <c r="B17" s="97"/>
      <c r="C17" s="97"/>
      <c r="D17" s="97"/>
      <c r="E17" s="98"/>
      <c r="F17" s="97"/>
      <c r="G17" s="3" t="s">
        <v>7</v>
      </c>
      <c r="H17" s="24">
        <f t="shared" si="9"/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</row>
    <row r="18" spans="1:16" ht="25.5" x14ac:dyDescent="0.25">
      <c r="A18" s="97"/>
      <c r="B18" s="97"/>
      <c r="C18" s="97"/>
      <c r="D18" s="97"/>
      <c r="E18" s="98"/>
      <c r="F18" s="97"/>
      <c r="G18" s="3" t="s">
        <v>8</v>
      </c>
      <c r="H18" s="24">
        <f t="shared" si="9"/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</row>
    <row r="19" spans="1:16" ht="20.25" customHeight="1" x14ac:dyDescent="0.25">
      <c r="A19" s="97"/>
      <c r="B19" s="97"/>
      <c r="C19" s="97" t="s">
        <v>84</v>
      </c>
      <c r="D19" s="97" t="s">
        <v>67</v>
      </c>
      <c r="E19" s="98" t="s">
        <v>200</v>
      </c>
      <c r="F19" s="97" t="s">
        <v>42</v>
      </c>
      <c r="G19" s="3" t="s">
        <v>2</v>
      </c>
      <c r="H19" s="24">
        <f>SUM(I19:P19)</f>
        <v>0</v>
      </c>
      <c r="I19" s="24">
        <f>SUM(I20:I23)</f>
        <v>0</v>
      </c>
      <c r="J19" s="24">
        <f t="shared" ref="J19" si="10">SUM(J20:J23)</f>
        <v>0</v>
      </c>
      <c r="K19" s="24">
        <f t="shared" ref="K19" si="11">SUM(K20:K23)</f>
        <v>0</v>
      </c>
      <c r="L19" s="24">
        <f t="shared" ref="L19" si="12">SUM(L20:L23)</f>
        <v>0</v>
      </c>
      <c r="M19" s="24">
        <f t="shared" ref="M19" si="13">SUM(M20:M23)</f>
        <v>0</v>
      </c>
      <c r="N19" s="24">
        <f t="shared" ref="N19" si="14">SUM(N20:N23)</f>
        <v>0</v>
      </c>
      <c r="O19" s="24">
        <f t="shared" ref="O19" si="15">SUM(O20:O23)</f>
        <v>0</v>
      </c>
      <c r="P19" s="24">
        <f t="shared" ref="P19" si="16">SUM(P20:P23)</f>
        <v>0</v>
      </c>
    </row>
    <row r="20" spans="1:16" ht="25.5" x14ac:dyDescent="0.25">
      <c r="A20" s="97"/>
      <c r="B20" s="97"/>
      <c r="C20" s="97"/>
      <c r="D20" s="97"/>
      <c r="E20" s="98"/>
      <c r="F20" s="97"/>
      <c r="G20" s="3" t="s">
        <v>5</v>
      </c>
      <c r="H20" s="24">
        <f>SUM(I20:P20)</f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</row>
    <row r="21" spans="1:16" ht="25.5" x14ac:dyDescent="0.25">
      <c r="A21" s="97"/>
      <c r="B21" s="97"/>
      <c r="C21" s="97"/>
      <c r="D21" s="97"/>
      <c r="E21" s="98"/>
      <c r="F21" s="97"/>
      <c r="G21" s="3" t="s">
        <v>6</v>
      </c>
      <c r="H21" s="24">
        <f t="shared" ref="H21:H23" si="17">SUM(I21:P21)</f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</row>
    <row r="22" spans="1:16" x14ac:dyDescent="0.25">
      <c r="A22" s="97"/>
      <c r="B22" s="97"/>
      <c r="C22" s="97"/>
      <c r="D22" s="97"/>
      <c r="E22" s="98"/>
      <c r="F22" s="97"/>
      <c r="G22" s="3" t="s">
        <v>7</v>
      </c>
      <c r="H22" s="24">
        <f t="shared" si="17"/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</row>
    <row r="23" spans="1:16" ht="25.5" x14ac:dyDescent="0.25">
      <c r="A23" s="97"/>
      <c r="B23" s="97"/>
      <c r="C23" s="97"/>
      <c r="D23" s="97"/>
      <c r="E23" s="98"/>
      <c r="F23" s="97"/>
      <c r="G23" s="3" t="s">
        <v>8</v>
      </c>
      <c r="H23" s="24">
        <f t="shared" si="17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</row>
    <row r="24" spans="1:16" ht="18" customHeight="1" x14ac:dyDescent="0.25">
      <c r="A24" s="97"/>
      <c r="B24" s="97"/>
      <c r="C24" s="97" t="s">
        <v>85</v>
      </c>
      <c r="D24" s="97" t="s">
        <v>69</v>
      </c>
      <c r="E24" s="98" t="s">
        <v>200</v>
      </c>
      <c r="F24" s="97" t="s">
        <v>42</v>
      </c>
      <c r="G24" s="3" t="s">
        <v>2</v>
      </c>
      <c r="H24" s="24">
        <f>SUM(I24:P24)</f>
        <v>0</v>
      </c>
      <c r="I24" s="24">
        <f>SUM(I25:I28)</f>
        <v>0</v>
      </c>
      <c r="J24" s="24">
        <f t="shared" ref="J24" si="18">SUM(J25:J28)</f>
        <v>0</v>
      </c>
      <c r="K24" s="24">
        <f t="shared" ref="K24" si="19">SUM(K25:K28)</f>
        <v>0</v>
      </c>
      <c r="L24" s="24">
        <f t="shared" ref="L24" si="20">SUM(L25:L28)</f>
        <v>0</v>
      </c>
      <c r="M24" s="24">
        <f t="shared" ref="M24" si="21">SUM(M25:M28)</f>
        <v>0</v>
      </c>
      <c r="N24" s="24">
        <f t="shared" ref="N24" si="22">SUM(N25:N28)</f>
        <v>0</v>
      </c>
      <c r="O24" s="24">
        <f t="shared" ref="O24" si="23">SUM(O25:O28)</f>
        <v>0</v>
      </c>
      <c r="P24" s="24">
        <f t="shared" ref="P24" si="24">SUM(P25:P28)</f>
        <v>0</v>
      </c>
    </row>
    <row r="25" spans="1:16" ht="25.5" x14ac:dyDescent="0.25">
      <c r="A25" s="97"/>
      <c r="B25" s="97"/>
      <c r="C25" s="97"/>
      <c r="D25" s="97"/>
      <c r="E25" s="98"/>
      <c r="F25" s="97"/>
      <c r="G25" s="3" t="s">
        <v>5</v>
      </c>
      <c r="H25" s="24">
        <f>SUM(I25:P25)</f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</row>
    <row r="26" spans="1:16" ht="25.5" x14ac:dyDescent="0.25">
      <c r="A26" s="97"/>
      <c r="B26" s="97"/>
      <c r="C26" s="97"/>
      <c r="D26" s="97"/>
      <c r="E26" s="98"/>
      <c r="F26" s="97"/>
      <c r="G26" s="3" t="s">
        <v>6</v>
      </c>
      <c r="H26" s="24">
        <f t="shared" ref="H26:H28" si="25">SUM(I26:P26)</f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</row>
    <row r="27" spans="1:16" x14ac:dyDescent="0.25">
      <c r="A27" s="97"/>
      <c r="B27" s="97"/>
      <c r="C27" s="97"/>
      <c r="D27" s="97"/>
      <c r="E27" s="98"/>
      <c r="F27" s="97"/>
      <c r="G27" s="3" t="s">
        <v>7</v>
      </c>
      <c r="H27" s="24">
        <f t="shared" si="25"/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</row>
    <row r="28" spans="1:16" ht="25.5" x14ac:dyDescent="0.25">
      <c r="A28" s="97"/>
      <c r="B28" s="97"/>
      <c r="C28" s="97"/>
      <c r="D28" s="97"/>
      <c r="E28" s="98"/>
      <c r="F28" s="97"/>
      <c r="G28" s="3" t="s">
        <v>8</v>
      </c>
      <c r="H28" s="24">
        <f t="shared" si="25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</row>
    <row r="29" spans="1:16" ht="19.5" customHeight="1" x14ac:dyDescent="0.25">
      <c r="A29" s="97"/>
      <c r="B29" s="97"/>
      <c r="C29" s="97" t="s">
        <v>53</v>
      </c>
      <c r="D29" s="97" t="s">
        <v>66</v>
      </c>
      <c r="E29" s="98" t="s">
        <v>200</v>
      </c>
      <c r="F29" s="97" t="s">
        <v>42</v>
      </c>
      <c r="G29" s="3" t="s">
        <v>2</v>
      </c>
      <c r="H29" s="24">
        <f>SUM(I29:P29)</f>
        <v>0</v>
      </c>
      <c r="I29" s="24">
        <f>SUM(I30:I33)</f>
        <v>0</v>
      </c>
      <c r="J29" s="24">
        <f t="shared" ref="J29" si="26">SUM(J30:J33)</f>
        <v>0</v>
      </c>
      <c r="K29" s="24">
        <f t="shared" ref="K29" si="27">SUM(K30:K33)</f>
        <v>0</v>
      </c>
      <c r="L29" s="24">
        <f t="shared" ref="L29" si="28">SUM(L30:L33)</f>
        <v>0</v>
      </c>
      <c r="M29" s="24">
        <f t="shared" ref="M29" si="29">SUM(M30:M33)</f>
        <v>0</v>
      </c>
      <c r="N29" s="24">
        <f t="shared" ref="N29" si="30">SUM(N30:N33)</f>
        <v>0</v>
      </c>
      <c r="O29" s="24">
        <f t="shared" ref="O29" si="31">SUM(O30:O33)</f>
        <v>0</v>
      </c>
      <c r="P29" s="24">
        <f t="shared" ref="P29" si="32">SUM(P30:P33)</f>
        <v>0</v>
      </c>
    </row>
    <row r="30" spans="1:16" ht="25.5" x14ac:dyDescent="0.25">
      <c r="A30" s="97"/>
      <c r="B30" s="97"/>
      <c r="C30" s="97"/>
      <c r="D30" s="97"/>
      <c r="E30" s="98"/>
      <c r="F30" s="97"/>
      <c r="G30" s="3" t="s">
        <v>5</v>
      </c>
      <c r="H30" s="24">
        <f>SUM(I30:P30)</f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</row>
    <row r="31" spans="1:16" ht="25.5" x14ac:dyDescent="0.25">
      <c r="A31" s="97"/>
      <c r="B31" s="97"/>
      <c r="C31" s="97"/>
      <c r="D31" s="97"/>
      <c r="E31" s="98"/>
      <c r="F31" s="97"/>
      <c r="G31" s="3" t="s">
        <v>6</v>
      </c>
      <c r="H31" s="24">
        <f t="shared" ref="H31:H33" si="33">SUM(I31:P31)</f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</row>
    <row r="32" spans="1:16" x14ac:dyDescent="0.25">
      <c r="A32" s="97"/>
      <c r="B32" s="97"/>
      <c r="C32" s="97"/>
      <c r="D32" s="97"/>
      <c r="E32" s="98"/>
      <c r="F32" s="97"/>
      <c r="G32" s="3" t="s">
        <v>7</v>
      </c>
      <c r="H32" s="24">
        <f t="shared" si="33"/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</row>
    <row r="33" spans="1:16" ht="25.5" x14ac:dyDescent="0.25">
      <c r="A33" s="97"/>
      <c r="B33" s="97"/>
      <c r="C33" s="97"/>
      <c r="D33" s="97"/>
      <c r="E33" s="98"/>
      <c r="F33" s="97"/>
      <c r="G33" s="3" t="s">
        <v>8</v>
      </c>
      <c r="H33" s="24">
        <f t="shared" si="33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</row>
    <row r="34" spans="1:16" ht="18.75" customHeight="1" x14ac:dyDescent="0.25">
      <c r="A34" s="97"/>
      <c r="B34" s="97"/>
      <c r="C34" s="97" t="s">
        <v>54</v>
      </c>
      <c r="D34" s="97" t="s">
        <v>46</v>
      </c>
      <c r="E34" s="98" t="s">
        <v>199</v>
      </c>
      <c r="F34" s="97" t="s">
        <v>42</v>
      </c>
      <c r="G34" s="3" t="s">
        <v>2</v>
      </c>
      <c r="H34" s="24">
        <f>SUM(I34:P34)</f>
        <v>0</v>
      </c>
      <c r="I34" s="24">
        <f>SUM(I35:I38)</f>
        <v>0</v>
      </c>
      <c r="J34" s="24">
        <f t="shared" ref="J34" si="34">SUM(J35:J38)</f>
        <v>0</v>
      </c>
      <c r="K34" s="24">
        <f t="shared" ref="K34" si="35">SUM(K35:K38)</f>
        <v>0</v>
      </c>
      <c r="L34" s="24">
        <f t="shared" ref="L34" si="36">SUM(L35:L38)</f>
        <v>0</v>
      </c>
      <c r="M34" s="24">
        <f t="shared" ref="M34" si="37">SUM(M35:M38)</f>
        <v>0</v>
      </c>
      <c r="N34" s="24">
        <f t="shared" ref="N34" si="38">SUM(N35:N38)</f>
        <v>0</v>
      </c>
      <c r="O34" s="24">
        <f t="shared" ref="O34" si="39">SUM(O35:O38)</f>
        <v>0</v>
      </c>
      <c r="P34" s="24">
        <f t="shared" ref="P34" si="40">SUM(P35:P38)</f>
        <v>0</v>
      </c>
    </row>
    <row r="35" spans="1:16" ht="25.5" x14ac:dyDescent="0.25">
      <c r="A35" s="97"/>
      <c r="B35" s="97"/>
      <c r="C35" s="97"/>
      <c r="D35" s="97"/>
      <c r="E35" s="98"/>
      <c r="F35" s="97"/>
      <c r="G35" s="3" t="s">
        <v>5</v>
      </c>
      <c r="H35" s="24">
        <f>SUM(I35:P35)</f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</row>
    <row r="36" spans="1:16" ht="25.5" x14ac:dyDescent="0.25">
      <c r="A36" s="97"/>
      <c r="B36" s="97"/>
      <c r="C36" s="97"/>
      <c r="D36" s="97"/>
      <c r="E36" s="98"/>
      <c r="F36" s="97"/>
      <c r="G36" s="3" t="s">
        <v>6</v>
      </c>
      <c r="H36" s="24">
        <f t="shared" ref="H36:H38" si="41">SUM(I36:P36)</f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</row>
    <row r="37" spans="1:16" x14ac:dyDescent="0.25">
      <c r="A37" s="97"/>
      <c r="B37" s="97"/>
      <c r="C37" s="97"/>
      <c r="D37" s="97"/>
      <c r="E37" s="98"/>
      <c r="F37" s="97"/>
      <c r="G37" s="3" t="s">
        <v>7</v>
      </c>
      <c r="H37" s="24">
        <f t="shared" si="41"/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</row>
    <row r="38" spans="1:16" ht="25.5" x14ac:dyDescent="0.25">
      <c r="A38" s="97"/>
      <c r="B38" s="97"/>
      <c r="C38" s="97"/>
      <c r="D38" s="97"/>
      <c r="E38" s="98"/>
      <c r="F38" s="97"/>
      <c r="G38" s="3" t="s">
        <v>8</v>
      </c>
      <c r="H38" s="24">
        <f t="shared" si="41"/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</row>
    <row r="39" spans="1:16" x14ac:dyDescent="0.25">
      <c r="A39" s="97"/>
      <c r="B39" s="97"/>
      <c r="C39" s="102" t="s">
        <v>62</v>
      </c>
      <c r="D39" s="103"/>
      <c r="E39" s="103"/>
      <c r="F39" s="104"/>
      <c r="G39" s="3" t="s">
        <v>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</row>
    <row r="40" spans="1:16" ht="29.25" customHeight="1" x14ac:dyDescent="0.25">
      <c r="A40" s="97"/>
      <c r="B40" s="97"/>
      <c r="C40" s="105"/>
      <c r="D40" s="106"/>
      <c r="E40" s="106"/>
      <c r="F40" s="107"/>
      <c r="G40" s="3" t="s">
        <v>5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</row>
    <row r="41" spans="1:16" ht="54.75" customHeight="1" x14ac:dyDescent="0.25">
      <c r="A41" s="97"/>
      <c r="B41" s="97"/>
      <c r="C41" s="105"/>
      <c r="D41" s="106"/>
      <c r="E41" s="106"/>
      <c r="F41" s="107"/>
      <c r="G41" s="3" t="s">
        <v>6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</row>
    <row r="42" spans="1:16" x14ac:dyDescent="0.25">
      <c r="A42" s="97"/>
      <c r="B42" s="97"/>
      <c r="C42" s="105"/>
      <c r="D42" s="106"/>
      <c r="E42" s="106"/>
      <c r="F42" s="107"/>
      <c r="G42" s="3" t="s">
        <v>7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</row>
    <row r="43" spans="1:16" ht="25.5" x14ac:dyDescent="0.25">
      <c r="A43" s="97"/>
      <c r="B43" s="97"/>
      <c r="C43" s="108"/>
      <c r="D43" s="109"/>
      <c r="E43" s="109"/>
      <c r="F43" s="110"/>
      <c r="G43" s="3" t="s">
        <v>8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</row>
    <row r="44" spans="1:16" ht="15" customHeight="1" x14ac:dyDescent="0.25">
      <c r="A44" s="97"/>
      <c r="B44" s="120" t="s">
        <v>86</v>
      </c>
      <c r="C44" s="97" t="s">
        <v>87</v>
      </c>
      <c r="D44" s="117" t="s">
        <v>74</v>
      </c>
      <c r="E44" s="98" t="s">
        <v>55</v>
      </c>
      <c r="F44" s="97" t="s">
        <v>42</v>
      </c>
      <c r="G44" s="3" t="s">
        <v>2</v>
      </c>
      <c r="H44" s="26">
        <f>SUM(I44:P44)</f>
        <v>0</v>
      </c>
      <c r="I44" s="26">
        <f>SUM(I45:I48)</f>
        <v>0</v>
      </c>
      <c r="J44" s="26">
        <f t="shared" ref="J44:P44" si="42">SUM(J45:J48)</f>
        <v>0</v>
      </c>
      <c r="K44" s="26">
        <f t="shared" si="42"/>
        <v>0</v>
      </c>
      <c r="L44" s="26">
        <f t="shared" si="42"/>
        <v>0</v>
      </c>
      <c r="M44" s="26">
        <f t="shared" si="42"/>
        <v>0</v>
      </c>
      <c r="N44" s="26">
        <f t="shared" si="42"/>
        <v>0</v>
      </c>
      <c r="O44" s="26">
        <f t="shared" si="42"/>
        <v>0</v>
      </c>
      <c r="P44" s="26">
        <f t="shared" si="42"/>
        <v>0</v>
      </c>
    </row>
    <row r="45" spans="1:16" ht="25.5" x14ac:dyDescent="0.25">
      <c r="A45" s="97"/>
      <c r="B45" s="121"/>
      <c r="C45" s="97"/>
      <c r="D45" s="118"/>
      <c r="E45" s="98"/>
      <c r="F45" s="97"/>
      <c r="G45" s="3" t="s">
        <v>5</v>
      </c>
      <c r="H45" s="26">
        <f>SUM(I45:P45)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</row>
    <row r="46" spans="1:16" ht="25.5" x14ac:dyDescent="0.25">
      <c r="A46" s="97"/>
      <c r="B46" s="121"/>
      <c r="C46" s="97"/>
      <c r="D46" s="118"/>
      <c r="E46" s="98"/>
      <c r="F46" s="97"/>
      <c r="G46" s="3" t="s">
        <v>6</v>
      </c>
      <c r="H46" s="26">
        <f t="shared" ref="H46:H48" si="43">SUM(I46:P46)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</row>
    <row r="47" spans="1:16" x14ac:dyDescent="0.25">
      <c r="A47" s="97"/>
      <c r="B47" s="121"/>
      <c r="C47" s="97"/>
      <c r="D47" s="118"/>
      <c r="E47" s="98"/>
      <c r="F47" s="97"/>
      <c r="G47" s="3" t="s">
        <v>7</v>
      </c>
      <c r="H47" s="26">
        <f t="shared" si="43"/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</row>
    <row r="48" spans="1:16" ht="25.5" x14ac:dyDescent="0.25">
      <c r="A48" s="97"/>
      <c r="B48" s="122"/>
      <c r="C48" s="97"/>
      <c r="D48" s="119"/>
      <c r="E48" s="98"/>
      <c r="F48" s="97"/>
      <c r="G48" s="3" t="s">
        <v>8</v>
      </c>
      <c r="H48" s="26">
        <f t="shared" si="43"/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</row>
    <row r="49" spans="1:16" x14ac:dyDescent="0.25">
      <c r="A49" s="97"/>
      <c r="B49" s="97"/>
      <c r="C49" s="102" t="s">
        <v>62</v>
      </c>
      <c r="D49" s="103"/>
      <c r="E49" s="103"/>
      <c r="F49" s="104"/>
      <c r="G49" s="3" t="s">
        <v>2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</row>
    <row r="50" spans="1:16" ht="25.5" x14ac:dyDescent="0.25">
      <c r="A50" s="97"/>
      <c r="B50" s="97"/>
      <c r="C50" s="105"/>
      <c r="D50" s="106"/>
      <c r="E50" s="106"/>
      <c r="F50" s="107"/>
      <c r="G50" s="3" t="s">
        <v>5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</row>
    <row r="51" spans="1:16" ht="25.5" x14ac:dyDescent="0.25">
      <c r="A51" s="97"/>
      <c r="B51" s="97"/>
      <c r="C51" s="105"/>
      <c r="D51" s="106"/>
      <c r="E51" s="106"/>
      <c r="F51" s="107"/>
      <c r="G51" s="3" t="s">
        <v>6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</row>
    <row r="52" spans="1:16" x14ac:dyDescent="0.25">
      <c r="A52" s="97"/>
      <c r="B52" s="97"/>
      <c r="C52" s="105"/>
      <c r="D52" s="106"/>
      <c r="E52" s="106"/>
      <c r="F52" s="107"/>
      <c r="G52" s="3" t="s">
        <v>7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</row>
    <row r="53" spans="1:16" ht="25.5" x14ac:dyDescent="0.25">
      <c r="A53" s="97"/>
      <c r="B53" s="97"/>
      <c r="C53" s="108"/>
      <c r="D53" s="109"/>
      <c r="E53" s="109"/>
      <c r="F53" s="110"/>
      <c r="G53" s="3" t="s">
        <v>8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</row>
    <row r="54" spans="1:16" x14ac:dyDescent="0.25">
      <c r="A54" s="31"/>
      <c r="B54" s="32"/>
      <c r="C54" s="25"/>
      <c r="D54" s="25"/>
      <c r="E54" s="25"/>
      <c r="F54" s="25"/>
      <c r="G54" s="30"/>
      <c r="H54" s="32"/>
      <c r="I54" s="32"/>
      <c r="J54" s="32"/>
      <c r="K54" s="32"/>
      <c r="L54" s="32"/>
      <c r="M54" s="32"/>
      <c r="N54" s="32"/>
      <c r="O54" s="32"/>
      <c r="P54" s="33"/>
    </row>
    <row r="55" spans="1:16" ht="21" customHeight="1" x14ac:dyDescent="0.25">
      <c r="A55" s="111" t="s">
        <v>63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</row>
    <row r="56" spans="1:16" x14ac:dyDescent="0.25">
      <c r="A56" s="114"/>
      <c r="B56" s="117" t="s">
        <v>64</v>
      </c>
      <c r="C56" s="114"/>
      <c r="D56" s="114"/>
      <c r="E56" s="114"/>
      <c r="F56" s="114"/>
      <c r="G56" s="3" t="s">
        <v>2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</row>
    <row r="57" spans="1:16" ht="25.5" x14ac:dyDescent="0.25">
      <c r="A57" s="115"/>
      <c r="B57" s="118"/>
      <c r="C57" s="115"/>
      <c r="D57" s="115"/>
      <c r="E57" s="115"/>
      <c r="F57" s="115"/>
      <c r="G57" s="3" t="s">
        <v>5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</row>
    <row r="58" spans="1:16" ht="25.5" x14ac:dyDescent="0.25">
      <c r="A58" s="115"/>
      <c r="B58" s="118"/>
      <c r="C58" s="115"/>
      <c r="D58" s="115"/>
      <c r="E58" s="115"/>
      <c r="F58" s="115"/>
      <c r="G58" s="3" t="s">
        <v>6</v>
      </c>
      <c r="H58" s="24">
        <v>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</row>
    <row r="59" spans="1:16" x14ac:dyDescent="0.25">
      <c r="A59" s="115"/>
      <c r="B59" s="118"/>
      <c r="C59" s="115"/>
      <c r="D59" s="115"/>
      <c r="E59" s="115"/>
      <c r="F59" s="115"/>
      <c r="G59" s="3" t="s">
        <v>7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</row>
    <row r="60" spans="1:16" ht="25.5" x14ac:dyDescent="0.25">
      <c r="A60" s="116"/>
      <c r="B60" s="119"/>
      <c r="C60" s="116"/>
      <c r="D60" s="116"/>
      <c r="E60" s="116"/>
      <c r="F60" s="116"/>
      <c r="G60" s="3" t="s">
        <v>8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</row>
  </sheetData>
  <mergeCells count="53">
    <mergeCell ref="A44:A48"/>
    <mergeCell ref="C49:F53"/>
    <mergeCell ref="B49:B53"/>
    <mergeCell ref="A49:A53"/>
    <mergeCell ref="C44:C48"/>
    <mergeCell ref="E44:E48"/>
    <mergeCell ref="F44:F48"/>
    <mergeCell ref="D44:D48"/>
    <mergeCell ref="B44:B48"/>
    <mergeCell ref="A56:A60"/>
    <mergeCell ref="F56:F60"/>
    <mergeCell ref="E56:E60"/>
    <mergeCell ref="D56:D60"/>
    <mergeCell ref="C56:C60"/>
    <mergeCell ref="B56:B60"/>
    <mergeCell ref="A8:P8"/>
    <mergeCell ref="C39:F43"/>
    <mergeCell ref="B9:B43"/>
    <mergeCell ref="A9:A43"/>
    <mergeCell ref="A55:P55"/>
    <mergeCell ref="F9:F13"/>
    <mergeCell ref="C14:C18"/>
    <mergeCell ref="D14:D18"/>
    <mergeCell ref="E14:E18"/>
    <mergeCell ref="F14:F18"/>
    <mergeCell ref="C9:C13"/>
    <mergeCell ref="D9:D13"/>
    <mergeCell ref="E9:E13"/>
    <mergeCell ref="F19:F23"/>
    <mergeCell ref="C24:C28"/>
    <mergeCell ref="D24:D28"/>
    <mergeCell ref="H5:P5"/>
    <mergeCell ref="A3:P3"/>
    <mergeCell ref="G5:G6"/>
    <mergeCell ref="A5:A6"/>
    <mergeCell ref="B5:B6"/>
    <mergeCell ref="C5:C6"/>
    <mergeCell ref="D5:D6"/>
    <mergeCell ref="E5:E6"/>
    <mergeCell ref="F5:F6"/>
    <mergeCell ref="E24:E28"/>
    <mergeCell ref="F24:F28"/>
    <mergeCell ref="C19:C23"/>
    <mergeCell ref="D19:D23"/>
    <mergeCell ref="E19:E23"/>
    <mergeCell ref="F29:F33"/>
    <mergeCell ref="C34:C38"/>
    <mergeCell ref="D34:D38"/>
    <mergeCell ref="E34:E38"/>
    <mergeCell ref="F34:F38"/>
    <mergeCell ref="C29:C33"/>
    <mergeCell ref="D29:D33"/>
    <mergeCell ref="E29:E33"/>
  </mergeCells>
  <pageMargins left="0.39370078740157483" right="0.39370078740157483" top="0.39370078740157483" bottom="0.39370078740157483" header="0.11811023622047245" footer="0.11811023622047245"/>
  <pageSetup paperSize="9" scale="58" firstPageNumber="13" orientation="landscape" useFirstPageNumber="1" r:id="rId1"/>
  <headerFooter>
    <oddHeader>&amp;C&amp;P</oddHeader>
  </headerFooter>
  <rowBreaks count="1" manualBreakCount="1">
    <brk id="3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view="pageBreakPreview" zoomScaleNormal="100" zoomScaleSheetLayoutView="100" workbookViewId="0">
      <selection activeCell="A2" sqref="A2:L22"/>
    </sheetView>
  </sheetViews>
  <sheetFormatPr defaultRowHeight="15" x14ac:dyDescent="0.25"/>
  <cols>
    <col min="1" max="1" width="5.5703125" style="11" customWidth="1"/>
    <col min="2" max="2" width="37.42578125" style="11" customWidth="1"/>
    <col min="3" max="3" width="30" style="11" customWidth="1"/>
    <col min="4" max="11" width="9.140625" style="11"/>
    <col min="12" max="12" width="27.28515625" style="11" customWidth="1"/>
    <col min="13" max="16384" width="9.140625" style="11"/>
  </cols>
  <sheetData>
    <row r="2" spans="1:12" ht="15.75" x14ac:dyDescent="0.25">
      <c r="L2" s="14" t="s">
        <v>60</v>
      </c>
    </row>
    <row r="3" spans="1:12" ht="29.25" customHeight="1" x14ac:dyDescent="0.25">
      <c r="A3" s="126" t="s">
        <v>40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5" spans="1:12" ht="119.25" customHeight="1" x14ac:dyDescent="0.25">
      <c r="A5" s="127" t="s">
        <v>0</v>
      </c>
      <c r="B5" s="127" t="s">
        <v>37</v>
      </c>
      <c r="C5" s="127" t="s">
        <v>38</v>
      </c>
      <c r="D5" s="123" t="s">
        <v>35</v>
      </c>
      <c r="E5" s="124"/>
      <c r="F5" s="124"/>
      <c r="G5" s="124"/>
      <c r="H5" s="124"/>
      <c r="I5" s="124"/>
      <c r="J5" s="124"/>
      <c r="K5" s="125"/>
      <c r="L5" s="127" t="s">
        <v>39</v>
      </c>
    </row>
    <row r="6" spans="1:12" x14ac:dyDescent="0.25">
      <c r="A6" s="127"/>
      <c r="B6" s="127"/>
      <c r="C6" s="127"/>
      <c r="D6" s="12" t="s">
        <v>20</v>
      </c>
      <c r="E6" s="12" t="s">
        <v>21</v>
      </c>
      <c r="F6" s="12" t="s">
        <v>22</v>
      </c>
      <c r="G6" s="12" t="s">
        <v>23</v>
      </c>
      <c r="H6" s="12" t="s">
        <v>24</v>
      </c>
      <c r="I6" s="12" t="s">
        <v>25</v>
      </c>
      <c r="J6" s="12" t="s">
        <v>26</v>
      </c>
      <c r="K6" s="12" t="s">
        <v>36</v>
      </c>
      <c r="L6" s="127"/>
    </row>
    <row r="7" spans="1:12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ht="45" x14ac:dyDescent="0.25">
      <c r="A8" s="12">
        <v>1</v>
      </c>
      <c r="B8" s="34" t="s">
        <v>56</v>
      </c>
      <c r="C8" s="12" t="s">
        <v>57</v>
      </c>
      <c r="D8" s="12">
        <v>972</v>
      </c>
      <c r="E8" s="27">
        <v>972</v>
      </c>
      <c r="F8" s="27">
        <v>972</v>
      </c>
      <c r="G8" s="27">
        <v>972</v>
      </c>
      <c r="H8" s="27">
        <v>972</v>
      </c>
      <c r="I8" s="27">
        <v>972</v>
      </c>
      <c r="J8" s="27">
        <v>972</v>
      </c>
      <c r="K8" s="27">
        <v>972</v>
      </c>
      <c r="L8" s="27">
        <v>972</v>
      </c>
    </row>
    <row r="9" spans="1:12" ht="45" x14ac:dyDescent="0.25">
      <c r="A9" s="17">
        <v>2</v>
      </c>
      <c r="B9" s="34" t="s">
        <v>58</v>
      </c>
      <c r="C9" s="16" t="s">
        <v>57</v>
      </c>
      <c r="D9" s="12">
        <v>993</v>
      </c>
      <c r="E9" s="27">
        <v>993</v>
      </c>
      <c r="F9" s="27">
        <v>993</v>
      </c>
      <c r="G9" s="27">
        <v>993</v>
      </c>
      <c r="H9" s="27">
        <v>993</v>
      </c>
      <c r="I9" s="27">
        <v>993</v>
      </c>
      <c r="J9" s="27">
        <v>993</v>
      </c>
      <c r="K9" s="27">
        <v>993</v>
      </c>
      <c r="L9" s="27">
        <v>993</v>
      </c>
    </row>
    <row r="10" spans="1:12" ht="45" x14ac:dyDescent="0.25">
      <c r="A10" s="17">
        <v>3</v>
      </c>
      <c r="B10" s="34" t="s">
        <v>59</v>
      </c>
      <c r="C10" s="16" t="s">
        <v>57</v>
      </c>
      <c r="D10" s="12">
        <v>176</v>
      </c>
      <c r="E10" s="27">
        <v>176</v>
      </c>
      <c r="F10" s="27">
        <v>176</v>
      </c>
      <c r="G10" s="27">
        <v>176</v>
      </c>
      <c r="H10" s="27">
        <v>176</v>
      </c>
      <c r="I10" s="27">
        <v>176</v>
      </c>
      <c r="J10" s="27">
        <v>176</v>
      </c>
      <c r="K10" s="27">
        <v>176</v>
      </c>
      <c r="L10" s="27">
        <v>176</v>
      </c>
    </row>
    <row r="11" spans="1:12" ht="41.25" customHeight="1" x14ac:dyDescent="0.25">
      <c r="A11" s="17">
        <v>4</v>
      </c>
      <c r="B11" s="34" t="s">
        <v>95</v>
      </c>
      <c r="C11" s="27" t="s">
        <v>89</v>
      </c>
      <c r="D11" s="19">
        <f>D12+D13</f>
        <v>6930</v>
      </c>
      <c r="E11" s="27">
        <f t="shared" ref="E11:L11" si="0">E12+E13</f>
        <v>6790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0</v>
      </c>
      <c r="L11" s="27">
        <f t="shared" si="0"/>
        <v>6930</v>
      </c>
    </row>
    <row r="12" spans="1:12" ht="47.25" customHeight="1" x14ac:dyDescent="0.25">
      <c r="A12" s="27" t="s">
        <v>48</v>
      </c>
      <c r="B12" s="34" t="s">
        <v>104</v>
      </c>
      <c r="C12" s="27" t="s">
        <v>89</v>
      </c>
      <c r="D12" s="27">
        <v>2175</v>
      </c>
      <c r="E12" s="27">
        <v>2025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7">
        <v>2175</v>
      </c>
    </row>
    <row r="13" spans="1:12" ht="65.25" customHeight="1" x14ac:dyDescent="0.25">
      <c r="A13" s="27" t="s">
        <v>97</v>
      </c>
      <c r="B13" s="34" t="s">
        <v>98</v>
      </c>
      <c r="C13" s="27" t="s">
        <v>89</v>
      </c>
      <c r="D13" s="27">
        <v>4755</v>
      </c>
      <c r="E13" s="28">
        <v>4765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7">
        <v>4755</v>
      </c>
    </row>
    <row r="14" spans="1:12" ht="30" customHeight="1" x14ac:dyDescent="0.25">
      <c r="A14" s="17">
        <v>5</v>
      </c>
      <c r="B14" s="34" t="s">
        <v>96</v>
      </c>
      <c r="C14" s="17" t="s">
        <v>57</v>
      </c>
      <c r="D14" s="17">
        <f>D15+D16+D17</f>
        <v>1891</v>
      </c>
      <c r="E14" s="27">
        <f t="shared" ref="E14:L14" si="1">E15+E16+E17</f>
        <v>1891</v>
      </c>
      <c r="F14" s="27">
        <f t="shared" si="1"/>
        <v>1891</v>
      </c>
      <c r="G14" s="27">
        <f t="shared" si="1"/>
        <v>1891</v>
      </c>
      <c r="H14" s="27">
        <f t="shared" si="1"/>
        <v>1891</v>
      </c>
      <c r="I14" s="27">
        <f t="shared" si="1"/>
        <v>1891</v>
      </c>
      <c r="J14" s="27">
        <f t="shared" si="1"/>
        <v>1891</v>
      </c>
      <c r="K14" s="27">
        <f t="shared" si="1"/>
        <v>1891</v>
      </c>
      <c r="L14" s="27">
        <f t="shared" si="1"/>
        <v>1891</v>
      </c>
    </row>
    <row r="15" spans="1:12" s="23" customFormat="1" ht="34.5" customHeight="1" x14ac:dyDescent="0.25">
      <c r="A15" s="27" t="s">
        <v>49</v>
      </c>
      <c r="B15" s="34" t="s">
        <v>90</v>
      </c>
      <c r="C15" s="27" t="s">
        <v>57</v>
      </c>
      <c r="D15" s="27">
        <v>1248</v>
      </c>
      <c r="E15" s="27">
        <v>1248</v>
      </c>
      <c r="F15" s="27">
        <v>1248</v>
      </c>
      <c r="G15" s="27">
        <v>1248</v>
      </c>
      <c r="H15" s="27">
        <v>1248</v>
      </c>
      <c r="I15" s="27">
        <v>1248</v>
      </c>
      <c r="J15" s="27">
        <v>1248</v>
      </c>
      <c r="K15" s="27">
        <v>1248</v>
      </c>
      <c r="L15" s="27">
        <v>1248</v>
      </c>
    </row>
    <row r="16" spans="1:12" s="23" customFormat="1" ht="30" customHeight="1" x14ac:dyDescent="0.25">
      <c r="A16" s="27" t="s">
        <v>93</v>
      </c>
      <c r="B16" s="34" t="s">
        <v>91</v>
      </c>
      <c r="C16" s="27" t="s">
        <v>57</v>
      </c>
      <c r="D16" s="27">
        <v>624</v>
      </c>
      <c r="E16" s="27">
        <v>624</v>
      </c>
      <c r="F16" s="27">
        <v>624</v>
      </c>
      <c r="G16" s="27">
        <v>624</v>
      </c>
      <c r="H16" s="27">
        <v>624</v>
      </c>
      <c r="I16" s="27">
        <v>624</v>
      </c>
      <c r="J16" s="27">
        <v>624</v>
      </c>
      <c r="K16" s="27">
        <v>624</v>
      </c>
      <c r="L16" s="27">
        <v>624</v>
      </c>
    </row>
    <row r="17" spans="1:12" s="23" customFormat="1" ht="77.25" customHeight="1" x14ac:dyDescent="0.25">
      <c r="A17" s="27" t="s">
        <v>94</v>
      </c>
      <c r="B17" s="34" t="s">
        <v>92</v>
      </c>
      <c r="C17" s="27" t="s">
        <v>57</v>
      </c>
      <c r="D17" s="27">
        <v>19</v>
      </c>
      <c r="E17" s="27">
        <v>19</v>
      </c>
      <c r="F17" s="27">
        <v>19</v>
      </c>
      <c r="G17" s="27">
        <v>19</v>
      </c>
      <c r="H17" s="27">
        <v>19</v>
      </c>
      <c r="I17" s="27">
        <v>19</v>
      </c>
      <c r="J17" s="27">
        <v>19</v>
      </c>
      <c r="K17" s="27">
        <v>19</v>
      </c>
      <c r="L17" s="27">
        <v>19</v>
      </c>
    </row>
    <row r="18" spans="1:12" s="23" customFormat="1" ht="61.5" customHeight="1" x14ac:dyDescent="0.25">
      <c r="A18" s="28" t="s">
        <v>99</v>
      </c>
      <c r="B18" s="34" t="s">
        <v>100</v>
      </c>
      <c r="C18" s="28" t="s">
        <v>57</v>
      </c>
      <c r="D18" s="28">
        <v>207</v>
      </c>
      <c r="E18" s="28">
        <v>207</v>
      </c>
      <c r="F18" s="28">
        <v>207</v>
      </c>
      <c r="G18" s="28">
        <v>207</v>
      </c>
      <c r="H18" s="28">
        <v>207</v>
      </c>
      <c r="I18" s="28">
        <v>207</v>
      </c>
      <c r="J18" s="28">
        <v>207</v>
      </c>
      <c r="K18" s="28">
        <v>207</v>
      </c>
      <c r="L18" s="28">
        <v>207</v>
      </c>
    </row>
    <row r="19" spans="1:12" s="23" customFormat="1" ht="61.5" customHeight="1" x14ac:dyDescent="0.25">
      <c r="A19" s="39" t="s">
        <v>118</v>
      </c>
      <c r="B19" s="34" t="s">
        <v>101</v>
      </c>
      <c r="C19" s="28" t="s">
        <v>57</v>
      </c>
      <c r="D19" s="28">
        <v>997</v>
      </c>
      <c r="E19" s="28">
        <v>997</v>
      </c>
      <c r="F19" s="28">
        <v>997</v>
      </c>
      <c r="G19" s="28">
        <v>997</v>
      </c>
      <c r="H19" s="28">
        <v>997</v>
      </c>
      <c r="I19" s="28">
        <v>997</v>
      </c>
      <c r="J19" s="28">
        <v>997</v>
      </c>
      <c r="K19" s="28">
        <v>997</v>
      </c>
      <c r="L19" s="28">
        <v>997</v>
      </c>
    </row>
    <row r="20" spans="1:12" ht="48.75" customHeight="1" x14ac:dyDescent="0.25">
      <c r="A20" s="39" t="s">
        <v>119</v>
      </c>
      <c r="B20" s="34" t="s">
        <v>102</v>
      </c>
      <c r="C20" s="28" t="s">
        <v>105</v>
      </c>
      <c r="D20" s="28">
        <v>1190</v>
      </c>
      <c r="E20" s="28">
        <v>1190</v>
      </c>
      <c r="F20" s="28">
        <v>1190</v>
      </c>
      <c r="G20" s="28">
        <v>1190</v>
      </c>
      <c r="H20" s="28">
        <v>1190</v>
      </c>
      <c r="I20" s="28">
        <v>1190</v>
      </c>
      <c r="J20" s="28">
        <v>1190</v>
      </c>
      <c r="K20" s="28">
        <v>1190</v>
      </c>
      <c r="L20" s="28">
        <v>1190</v>
      </c>
    </row>
    <row r="21" spans="1:12" ht="49.5" customHeight="1" x14ac:dyDescent="0.25">
      <c r="A21" s="39" t="s">
        <v>120</v>
      </c>
      <c r="B21" s="34" t="s">
        <v>103</v>
      </c>
      <c r="C21" s="28" t="s">
        <v>105</v>
      </c>
      <c r="D21" s="28">
        <v>14</v>
      </c>
      <c r="E21" s="28">
        <v>14</v>
      </c>
      <c r="F21" s="28">
        <v>14</v>
      </c>
      <c r="G21" s="28">
        <v>14</v>
      </c>
      <c r="H21" s="28">
        <v>14</v>
      </c>
      <c r="I21" s="28">
        <v>14</v>
      </c>
      <c r="J21" s="28">
        <v>14</v>
      </c>
      <c r="K21" s="28">
        <v>14</v>
      </c>
      <c r="L21" s="28">
        <v>14</v>
      </c>
    </row>
    <row r="22" spans="1:12" ht="30" x14ac:dyDescent="0.25">
      <c r="A22" s="39" t="s">
        <v>121</v>
      </c>
      <c r="B22" s="34" t="s">
        <v>176</v>
      </c>
      <c r="C22" s="28" t="s">
        <v>89</v>
      </c>
      <c r="D22" s="28">
        <v>560</v>
      </c>
      <c r="E22" s="28">
        <v>560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560</v>
      </c>
    </row>
  </sheetData>
  <mergeCells count="6">
    <mergeCell ref="D5:K5"/>
    <mergeCell ref="A3:L3"/>
    <mergeCell ref="A5:A6"/>
    <mergeCell ref="B5:B6"/>
    <mergeCell ref="C5:C6"/>
    <mergeCell ref="L5:L6"/>
  </mergeCells>
  <pageMargins left="0.39370078740157483" right="0.39370078740157483" top="0.59055118110236227" bottom="0.39370078740157483" header="0.31496062992125984" footer="0.31496062992125984"/>
  <pageSetup paperSize="9" scale="80" firstPageNumber="15" orientation="landscape" useFirstPageNumber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view="pageBreakPreview" topLeftCell="A16" zoomScale="90" zoomScaleNormal="100" zoomScaleSheetLayoutView="90" workbookViewId="0">
      <selection sqref="A1:F29"/>
    </sheetView>
  </sheetViews>
  <sheetFormatPr defaultRowHeight="15" x14ac:dyDescent="0.25"/>
  <cols>
    <col min="1" max="1" width="7.42578125" customWidth="1"/>
    <col min="2" max="2" width="44.5703125" customWidth="1"/>
    <col min="3" max="3" width="37.5703125" customWidth="1"/>
    <col min="4" max="4" width="15.85546875" customWidth="1"/>
    <col min="5" max="5" width="12.140625" customWidth="1"/>
    <col min="6" max="6" width="14.5703125" customWidth="1"/>
  </cols>
  <sheetData>
    <row r="2" spans="1:6" ht="15.75" x14ac:dyDescent="0.25">
      <c r="A2" s="11"/>
      <c r="B2" s="11"/>
      <c r="F2" s="14" t="s">
        <v>146</v>
      </c>
    </row>
    <row r="3" spans="1:6" x14ac:dyDescent="0.25">
      <c r="A3" s="11"/>
      <c r="B3" s="11"/>
      <c r="C3" s="11"/>
    </row>
    <row r="4" spans="1:6" ht="15.75" x14ac:dyDescent="0.25">
      <c r="A4" s="129" t="s">
        <v>147</v>
      </c>
      <c r="B4" s="129"/>
      <c r="C4" s="129"/>
    </row>
    <row r="5" spans="1:6" x14ac:dyDescent="0.25">
      <c r="A5" s="11"/>
      <c r="B5" s="11"/>
      <c r="C5" s="11"/>
    </row>
    <row r="6" spans="1:6" ht="27" customHeight="1" x14ac:dyDescent="0.25">
      <c r="A6" s="51" t="s">
        <v>0</v>
      </c>
      <c r="B6" s="51" t="s">
        <v>148</v>
      </c>
      <c r="C6" s="127" t="s">
        <v>149</v>
      </c>
      <c r="D6" s="127"/>
      <c r="E6" s="127"/>
    </row>
    <row r="7" spans="1:6" ht="15" customHeight="1" x14ac:dyDescent="0.25">
      <c r="A7" s="61">
        <v>1</v>
      </c>
      <c r="B7" s="61">
        <v>2</v>
      </c>
      <c r="C7" s="123">
        <v>3</v>
      </c>
      <c r="D7" s="124"/>
      <c r="E7" s="125"/>
    </row>
    <row r="8" spans="1:6" ht="116.25" customHeight="1" x14ac:dyDescent="0.25">
      <c r="A8" s="51">
        <v>1</v>
      </c>
      <c r="B8" s="65" t="s">
        <v>150</v>
      </c>
      <c r="C8" s="130" t="s">
        <v>151</v>
      </c>
      <c r="D8" s="131"/>
      <c r="E8" s="132"/>
    </row>
    <row r="12" spans="1:6" ht="15.75" x14ac:dyDescent="0.25">
      <c r="A12" s="1"/>
      <c r="B12" s="1"/>
      <c r="C12" s="1"/>
      <c r="D12" s="1"/>
      <c r="F12" s="14" t="s">
        <v>152</v>
      </c>
    </row>
    <row r="13" spans="1:6" ht="15.75" x14ac:dyDescent="0.25">
      <c r="A13" s="1"/>
      <c r="B13" s="1"/>
      <c r="C13" s="1"/>
      <c r="D13" s="1"/>
      <c r="E13" s="1"/>
      <c r="F13" s="1"/>
    </row>
    <row r="14" spans="1:6" ht="15.75" x14ac:dyDescent="0.25">
      <c r="A14" s="129" t="s">
        <v>153</v>
      </c>
      <c r="B14" s="129"/>
      <c r="C14" s="129"/>
      <c r="D14" s="129"/>
      <c r="E14" s="129"/>
      <c r="F14" s="129"/>
    </row>
    <row r="15" spans="1:6" x14ac:dyDescent="0.25">
      <c r="A15" s="11"/>
      <c r="B15" s="11"/>
      <c r="C15" s="11"/>
      <c r="D15" s="11"/>
      <c r="E15" s="11"/>
      <c r="F15" s="11"/>
    </row>
    <row r="16" spans="1:6" ht="78.75" x14ac:dyDescent="0.25">
      <c r="A16" s="55" t="s">
        <v>141</v>
      </c>
      <c r="B16" s="55" t="s">
        <v>154</v>
      </c>
      <c r="C16" s="55" t="s">
        <v>155</v>
      </c>
      <c r="D16" s="55" t="s">
        <v>156</v>
      </c>
      <c r="E16" s="55" t="s">
        <v>157</v>
      </c>
      <c r="F16" s="55" t="s">
        <v>158</v>
      </c>
    </row>
    <row r="17" spans="1:6" ht="15.75" x14ac:dyDescent="0.25">
      <c r="A17" s="55">
        <v>1</v>
      </c>
      <c r="B17" s="55">
        <v>2</v>
      </c>
      <c r="C17" s="55">
        <v>3</v>
      </c>
      <c r="D17" s="55">
        <v>4</v>
      </c>
      <c r="E17" s="55">
        <v>5</v>
      </c>
      <c r="F17" s="55">
        <v>6</v>
      </c>
    </row>
    <row r="18" spans="1:6" ht="15.75" x14ac:dyDescent="0.25">
      <c r="A18" s="55" t="s">
        <v>159</v>
      </c>
      <c r="B18" s="55" t="s">
        <v>159</v>
      </c>
      <c r="C18" s="55" t="s">
        <v>159</v>
      </c>
      <c r="D18" s="55" t="s">
        <v>159</v>
      </c>
      <c r="E18" s="55" t="s">
        <v>160</v>
      </c>
      <c r="F18" s="55" t="s">
        <v>161</v>
      </c>
    </row>
    <row r="19" spans="1:6" ht="15.75" x14ac:dyDescent="0.25">
      <c r="A19" s="55"/>
      <c r="B19" s="56"/>
      <c r="C19" s="56"/>
      <c r="D19" s="55"/>
      <c r="E19" s="55"/>
      <c r="F19" s="56"/>
    </row>
    <row r="22" spans="1:6" ht="15.75" x14ac:dyDescent="0.25">
      <c r="A22" s="1"/>
      <c r="B22" s="1"/>
      <c r="C22" s="1"/>
      <c r="D22" s="1"/>
      <c r="E22" s="1"/>
      <c r="F22" s="14" t="s">
        <v>163</v>
      </c>
    </row>
    <row r="23" spans="1:6" ht="15.75" x14ac:dyDescent="0.25">
      <c r="A23" s="1"/>
      <c r="B23" s="1"/>
      <c r="C23" s="1"/>
      <c r="D23" s="1"/>
      <c r="E23" s="1"/>
      <c r="F23" s="1"/>
    </row>
    <row r="24" spans="1:6" ht="15.75" x14ac:dyDescent="0.25">
      <c r="A24" s="128" t="s">
        <v>164</v>
      </c>
      <c r="B24" s="128"/>
      <c r="C24" s="128"/>
      <c r="D24" s="128"/>
      <c r="E24" s="128"/>
      <c r="F24" s="128"/>
    </row>
    <row r="25" spans="1:6" x14ac:dyDescent="0.25">
      <c r="A25" s="11"/>
      <c r="B25" s="11"/>
      <c r="C25" s="11"/>
      <c r="D25" s="11"/>
      <c r="E25" s="11"/>
      <c r="F25" s="11"/>
    </row>
    <row r="26" spans="1:6" ht="157.5" x14ac:dyDescent="0.25">
      <c r="A26" s="55" t="s">
        <v>0</v>
      </c>
      <c r="B26" s="55" t="s">
        <v>165</v>
      </c>
      <c r="C26" s="55" t="s">
        <v>166</v>
      </c>
      <c r="D26" s="55" t="s">
        <v>167</v>
      </c>
      <c r="E26" s="55" t="s">
        <v>168</v>
      </c>
      <c r="F26" s="55" t="s">
        <v>169</v>
      </c>
    </row>
    <row r="27" spans="1:6" ht="15.75" x14ac:dyDescent="0.25">
      <c r="A27" s="55">
        <v>1</v>
      </c>
      <c r="B27" s="55">
        <v>2</v>
      </c>
      <c r="C27" s="55">
        <v>3</v>
      </c>
      <c r="D27" s="55">
        <v>4</v>
      </c>
      <c r="E27" s="55">
        <v>5</v>
      </c>
      <c r="F27" s="55">
        <v>6</v>
      </c>
    </row>
    <row r="28" spans="1:6" ht="15.75" x14ac:dyDescent="0.25">
      <c r="A28" s="55" t="s">
        <v>159</v>
      </c>
      <c r="B28" s="55" t="s">
        <v>159</v>
      </c>
      <c r="C28" s="55" t="s">
        <v>159</v>
      </c>
      <c r="D28" s="55" t="s">
        <v>159</v>
      </c>
      <c r="E28" s="55" t="s">
        <v>159</v>
      </c>
      <c r="F28" s="55" t="s">
        <v>159</v>
      </c>
    </row>
    <row r="29" spans="1:6" ht="15.75" x14ac:dyDescent="0.25">
      <c r="A29" s="57"/>
      <c r="B29" s="58"/>
      <c r="C29" s="58"/>
      <c r="D29" s="57"/>
      <c r="E29" s="59"/>
      <c r="F29" s="58"/>
    </row>
  </sheetData>
  <mergeCells count="6">
    <mergeCell ref="A24:F24"/>
    <mergeCell ref="A4:C4"/>
    <mergeCell ref="C6:E6"/>
    <mergeCell ref="C8:E8"/>
    <mergeCell ref="C7:E7"/>
    <mergeCell ref="A14:F14"/>
  </mergeCells>
  <pageMargins left="0.70866141732283472" right="0.70866141732283472" top="0.74803149606299213" bottom="0.74803149606299213" header="0.31496062992125984" footer="0.31496062992125984"/>
  <pageSetup paperSize="9" scale="62" firstPageNumber="17" orientation="portrait" useFirstPageNumber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6" customWidth="1"/>
    <col min="3" max="3" width="23.5703125" customWidth="1"/>
    <col min="4" max="4" width="44" customWidth="1"/>
    <col min="5" max="5" width="33.140625" customWidth="1"/>
    <col min="6" max="6" width="29" customWidth="1"/>
  </cols>
  <sheetData>
    <row r="2" spans="1:6" ht="15.75" x14ac:dyDescent="0.25">
      <c r="A2" s="1"/>
      <c r="B2" s="1"/>
      <c r="C2" s="1"/>
      <c r="D2" s="1"/>
      <c r="E2" s="1"/>
      <c r="F2" s="14" t="s">
        <v>175</v>
      </c>
    </row>
    <row r="3" spans="1:6" ht="15.75" x14ac:dyDescent="0.25">
      <c r="A3" s="1"/>
      <c r="B3" s="1"/>
      <c r="C3" s="1"/>
      <c r="D3" s="1"/>
      <c r="E3" s="1"/>
      <c r="F3" s="1"/>
    </row>
    <row r="4" spans="1:6" ht="42.75" customHeight="1" x14ac:dyDescent="0.25">
      <c r="A4" s="128" t="s">
        <v>174</v>
      </c>
      <c r="B4" s="128"/>
      <c r="C4" s="128"/>
      <c r="D4" s="128"/>
      <c r="E4" s="128"/>
      <c r="F4" s="128"/>
    </row>
    <row r="5" spans="1:6" x14ac:dyDescent="0.25">
      <c r="A5" s="11"/>
      <c r="B5" s="11"/>
      <c r="C5" s="11"/>
      <c r="D5" s="11"/>
      <c r="E5" s="11"/>
      <c r="F5" s="11"/>
    </row>
    <row r="6" spans="1:6" ht="105.75" customHeight="1" x14ac:dyDescent="0.25">
      <c r="A6" s="55" t="s">
        <v>0</v>
      </c>
      <c r="B6" s="55" t="s">
        <v>170</v>
      </c>
      <c r="C6" s="55" t="s">
        <v>165</v>
      </c>
      <c r="D6" s="55" t="s">
        <v>171</v>
      </c>
      <c r="E6" s="55" t="s">
        <v>172</v>
      </c>
      <c r="F6" s="55" t="s">
        <v>173</v>
      </c>
    </row>
    <row r="7" spans="1:6" ht="15.75" x14ac:dyDescent="0.25">
      <c r="A7" s="55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</row>
    <row r="8" spans="1:6" ht="148.5" customHeight="1" x14ac:dyDescent="0.25">
      <c r="A8" s="55">
        <v>1</v>
      </c>
      <c r="B8" s="53" t="s">
        <v>177</v>
      </c>
      <c r="C8" s="53" t="s">
        <v>178</v>
      </c>
      <c r="D8" s="53" t="s">
        <v>179</v>
      </c>
      <c r="E8" s="55" t="s">
        <v>201</v>
      </c>
      <c r="F8" s="55" t="s">
        <v>184</v>
      </c>
    </row>
    <row r="9" spans="1:6" ht="126" x14ac:dyDescent="0.25">
      <c r="A9" s="55">
        <v>2</v>
      </c>
      <c r="B9" s="56" t="s">
        <v>180</v>
      </c>
      <c r="C9" s="60" t="s">
        <v>181</v>
      </c>
      <c r="D9" s="53" t="s">
        <v>182</v>
      </c>
      <c r="E9" s="55" t="s">
        <v>185</v>
      </c>
      <c r="F9" s="55" t="s">
        <v>183</v>
      </c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68" firstPageNumber="18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таб 1(копия)</vt:lpstr>
      <vt:lpstr>таб 2(копия)</vt:lpstr>
      <vt:lpstr>таб 3</vt:lpstr>
      <vt:lpstr>таб 4</vt:lpstr>
      <vt:lpstr>таб 5</vt:lpstr>
      <vt:lpstr>таб 6,7,8</vt:lpstr>
      <vt:lpstr>таб 9</vt:lpstr>
      <vt:lpstr>'таб 2(копия)'!Заголовки_для_печати</vt:lpstr>
      <vt:lpstr>'таб 1(копия)'!Область_печати</vt:lpstr>
      <vt:lpstr>'таб 3'!Область_печати</vt:lpstr>
      <vt:lpstr>'таб 4'!Область_печати</vt:lpstr>
      <vt:lpstr>'таб 5'!Область_печати</vt:lpstr>
      <vt:lpstr>'таб 6,7,8'!Область_печати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2019-10-10T11:12:11Z</dcterms:modified>
</cp:coreProperties>
</file>